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100" windowHeight="6795" activeTab="3"/>
  </bookViews>
  <sheets>
    <sheet name=" I. név" sheetId="1" r:id="rId1"/>
    <sheet name="II. név" sheetId="2" r:id="rId2"/>
    <sheet name="III. név " sheetId="4" r:id="rId3"/>
    <sheet name="IV. név" sheetId="5" r:id="rId4"/>
  </sheets>
  <calcPr calcId="144525"/>
</workbook>
</file>

<file path=xl/calcChain.xml><?xml version="1.0" encoding="utf-8"?>
<calcChain xmlns="http://schemas.openxmlformats.org/spreadsheetml/2006/main">
  <c r="B18" i="5" l="1"/>
  <c r="B17" i="5"/>
  <c r="B15" i="5"/>
  <c r="B12" i="5" l="1"/>
  <c r="B11" i="5"/>
  <c r="B10" i="5"/>
  <c r="B8" i="5"/>
  <c r="B7" i="5"/>
  <c r="B6" i="5"/>
  <c r="B18" i="4"/>
  <c r="B17" i="4"/>
  <c r="B15" i="4"/>
  <c r="B12" i="4"/>
  <c r="B11" i="4"/>
  <c r="B10" i="4"/>
  <c r="B8" i="4"/>
  <c r="B7" i="4"/>
  <c r="B6" i="4"/>
  <c r="B18" i="2"/>
  <c r="B17" i="2"/>
  <c r="B12" i="2"/>
  <c r="B11" i="2"/>
  <c r="B10" i="2"/>
  <c r="B8" i="2"/>
  <c r="B7" i="2"/>
  <c r="B6" i="2"/>
  <c r="B18" i="1"/>
  <c r="B17" i="1"/>
  <c r="B15" i="1"/>
  <c r="B12" i="1"/>
  <c r="B11" i="1"/>
  <c r="B7" i="1"/>
  <c r="B10" i="1" l="1"/>
  <c r="B8" i="1"/>
  <c r="B6" i="1"/>
</calcChain>
</file>

<file path=xl/sharedStrings.xml><?xml version="1.0" encoding="utf-8"?>
<sst xmlns="http://schemas.openxmlformats.org/spreadsheetml/2006/main" count="72" uniqueCount="21">
  <si>
    <t>Megnevezés</t>
  </si>
  <si>
    <t>Foglalkoztatottak munkajogi létszáma (fő)</t>
  </si>
  <si>
    <t>Vezetők (osztályvezető és ennél magasabb beosztás)</t>
  </si>
  <si>
    <t>Vezetők illetménye összesítve (eFt) bruttó</t>
  </si>
  <si>
    <t>Vezetők rendszeres juttatásai [jutalom (beleértve a jubileumi jutalmat is), mobiltelefonhasználat, szolgálati gépjármű használata, cafeteria, szociális jutatás] (eFt) bruttó</t>
  </si>
  <si>
    <t>Vezetők költségtérítése [reprezentáció, ruházati illetmény, munkába járás külföldi kiküldetés napidíja, belföldi napidíj, saját gépjármű szolgálati célú igénybevétele] (eFt) bruttó</t>
  </si>
  <si>
    <t>Egyéb alkalmazottaknak nyújtott juttatások (eFt) bruttó</t>
  </si>
  <si>
    <t>b, cafeteria</t>
  </si>
  <si>
    <t>c, ruházati utánpótlási illetmény</t>
  </si>
  <si>
    <t>d, mobiltelefon-használat</t>
  </si>
  <si>
    <t>e, szolgálati gépjármű használata</t>
  </si>
  <si>
    <t>f, albérleti hozzájárulás</t>
  </si>
  <si>
    <t>h, lakástámogatás</t>
  </si>
  <si>
    <t>i, munkábajárás költségtérítése</t>
  </si>
  <si>
    <t>j, szociális juttatások (szociális segély, születési segély, beiskolázási segély, temetési segély, üdülési támogatás)</t>
  </si>
  <si>
    <t>Személyi juttatások juttatások kiemelt költségvetés előirányzat teljesítése (eFt) bruttó</t>
  </si>
  <si>
    <t>a, jutalom (jubileumi)</t>
  </si>
  <si>
    <t>2017. I. NEGYEDÉV</t>
  </si>
  <si>
    <t>2017. II. NEGYEDÉV</t>
  </si>
  <si>
    <t>2017. III. NEGYEDÉV</t>
  </si>
  <si>
    <t>2017.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</si>
</sst>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0" fillId="0" borderId="0" xfId="0" applyNumberFormat="1"/>
    <xf numFmtId="1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1" sqref="B1"/>
    </sheetView>
  </sheetViews>
  <sheetFormatPr defaultRowHeight="15" x14ac:dyDescent="0.25"/>
  <cols>
    <col min="1" max="1" width="55.42578125" customWidth="1"/>
    <col min="2" max="2" width="50.5703125" style="9" customWidth="1"/>
  </cols>
  <sheetData>
    <row r="1" spans="1:2" ht="18.75" x14ac:dyDescent="0.3">
      <c r="A1" s="1"/>
      <c r="B1" s="10" t="s">
        <v>17</v>
      </c>
    </row>
    <row r="2" spans="1:2" ht="15.75" x14ac:dyDescent="0.25">
      <c r="A2" s="4" t="s">
        <v>0</v>
      </c>
      <c r="B2" s="5"/>
    </row>
    <row r="3" spans="1:2" ht="15.75" x14ac:dyDescent="0.25">
      <c r="A3" s="2" t="s">
        <v>1</v>
      </c>
      <c r="B3" s="6">
        <v>495</v>
      </c>
    </row>
    <row r="4" spans="1:2" ht="31.5" x14ac:dyDescent="0.25">
      <c r="A4" s="2" t="s">
        <v>15</v>
      </c>
      <c r="B4" s="7">
        <v>516700.6</v>
      </c>
    </row>
    <row r="5" spans="1:2" ht="30" customHeight="1" x14ac:dyDescent="0.25">
      <c r="A5" s="11" t="s">
        <v>2</v>
      </c>
      <c r="B5" s="12"/>
    </row>
    <row r="6" spans="1:2" ht="32.25" customHeight="1" x14ac:dyDescent="0.25">
      <c r="A6" s="2" t="s">
        <v>3</v>
      </c>
      <c r="B6" s="7">
        <f>14468.8+14101+14102.7</f>
        <v>42672.5</v>
      </c>
    </row>
    <row r="7" spans="1:2" ht="47.25" x14ac:dyDescent="0.25">
      <c r="A7" s="2" t="s">
        <v>4</v>
      </c>
      <c r="B7" s="7">
        <f>35+35+35+58.6+35+1348.1+378</f>
        <v>1924.6999999999998</v>
      </c>
    </row>
    <row r="8" spans="1:2" ht="47.25" x14ac:dyDescent="0.25">
      <c r="A8" s="2" t="s">
        <v>5</v>
      </c>
      <c r="B8" s="7">
        <f>67.6+14.4+50.9+89.5+30</f>
        <v>252.4</v>
      </c>
    </row>
    <row r="9" spans="1:2" ht="30" customHeight="1" x14ac:dyDescent="0.25">
      <c r="A9" s="13" t="s">
        <v>6</v>
      </c>
      <c r="B9" s="14"/>
    </row>
    <row r="10" spans="1:2" ht="15.75" x14ac:dyDescent="0.25">
      <c r="A10" s="2" t="s">
        <v>16</v>
      </c>
      <c r="B10" s="7">
        <f>127+310.7+520+907.3+1355.2</f>
        <v>3220.2</v>
      </c>
    </row>
    <row r="11" spans="1:2" ht="15.75" x14ac:dyDescent="0.25">
      <c r="A11" s="2" t="s">
        <v>7</v>
      </c>
      <c r="B11" s="7">
        <f>61.4+2760.8+8460.4</f>
        <v>11282.6</v>
      </c>
    </row>
    <row r="12" spans="1:2" ht="15.75" x14ac:dyDescent="0.25">
      <c r="A12" s="2" t="s">
        <v>8</v>
      </c>
      <c r="B12" s="7">
        <f>552.7+24+206.3</f>
        <v>783</v>
      </c>
    </row>
    <row r="13" spans="1:2" ht="15.75" x14ac:dyDescent="0.25">
      <c r="A13" s="2" t="s">
        <v>9</v>
      </c>
      <c r="B13" s="7">
        <v>0</v>
      </c>
    </row>
    <row r="14" spans="1:2" ht="15.75" x14ac:dyDescent="0.25">
      <c r="A14" s="2" t="s">
        <v>10</v>
      </c>
      <c r="B14" s="7">
        <v>0</v>
      </c>
    </row>
    <row r="15" spans="1:2" ht="15.75" x14ac:dyDescent="0.25">
      <c r="A15" s="2" t="s">
        <v>11</v>
      </c>
      <c r="B15" s="7">
        <f>90+90+51.9</f>
        <v>231.9</v>
      </c>
    </row>
    <row r="16" spans="1:2" ht="15.75" x14ac:dyDescent="0.25">
      <c r="A16" s="2" t="s">
        <v>12</v>
      </c>
      <c r="B16" s="7">
        <v>0</v>
      </c>
    </row>
    <row r="17" spans="1:2" ht="15.75" x14ac:dyDescent="0.25">
      <c r="A17" s="2" t="s">
        <v>13</v>
      </c>
      <c r="B17" s="7">
        <f>957.3+875+140.1</f>
        <v>1972.3999999999999</v>
      </c>
    </row>
    <row r="18" spans="1:2" ht="32.25" thickBot="1" x14ac:dyDescent="0.3">
      <c r="A18" s="3" t="s">
        <v>14</v>
      </c>
      <c r="B18" s="8">
        <f>29+58+77+67.7</f>
        <v>231.7</v>
      </c>
    </row>
  </sheetData>
  <mergeCells count="2">
    <mergeCell ref="A5:B5"/>
    <mergeCell ref="A9:B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" sqref="B1"/>
    </sheetView>
  </sheetViews>
  <sheetFormatPr defaultRowHeight="15" x14ac:dyDescent="0.25"/>
  <cols>
    <col min="1" max="1" width="60.5703125" customWidth="1"/>
    <col min="2" max="2" width="33.28515625" style="9" customWidth="1"/>
  </cols>
  <sheetData>
    <row r="1" spans="1:2" ht="18.75" x14ac:dyDescent="0.3">
      <c r="A1" s="1"/>
      <c r="B1" s="10" t="s">
        <v>18</v>
      </c>
    </row>
    <row r="2" spans="1:2" ht="15.75" x14ac:dyDescent="0.25">
      <c r="A2" s="4" t="s">
        <v>0</v>
      </c>
      <c r="B2" s="5"/>
    </row>
    <row r="3" spans="1:2" ht="15.75" x14ac:dyDescent="0.25">
      <c r="A3" s="2" t="s">
        <v>1</v>
      </c>
      <c r="B3" s="6">
        <v>491</v>
      </c>
    </row>
    <row r="4" spans="1:2" ht="31.5" x14ac:dyDescent="0.25">
      <c r="A4" s="2" t="s">
        <v>15</v>
      </c>
      <c r="B4" s="7">
        <v>536135.4</v>
      </c>
    </row>
    <row r="5" spans="1:2" ht="30" customHeight="1" x14ac:dyDescent="0.25">
      <c r="A5" s="11" t="s">
        <v>2</v>
      </c>
      <c r="B5" s="12"/>
    </row>
    <row r="6" spans="1:2" ht="32.25" customHeight="1" x14ac:dyDescent="0.25">
      <c r="A6" s="2" t="s">
        <v>3</v>
      </c>
      <c r="B6" s="7">
        <f>14757+14891.1+14098.6</f>
        <v>43746.7</v>
      </c>
    </row>
    <row r="7" spans="1:2" ht="78.75" x14ac:dyDescent="0.25">
      <c r="A7" s="2" t="s">
        <v>4</v>
      </c>
      <c r="B7" s="7">
        <f>4277.5+35+29+35+120+35+2095.8+38.6+396+348+115</f>
        <v>7524.9000000000005</v>
      </c>
    </row>
    <row r="8" spans="1:2" ht="63" x14ac:dyDescent="0.25">
      <c r="A8" s="2" t="s">
        <v>5</v>
      </c>
      <c r="B8" s="7">
        <f>86.8+30+101.6+144</f>
        <v>362.4</v>
      </c>
    </row>
    <row r="9" spans="1:2" ht="30" customHeight="1" x14ac:dyDescent="0.25">
      <c r="A9" s="13" t="s">
        <v>6</v>
      </c>
      <c r="B9" s="14"/>
    </row>
    <row r="10" spans="1:2" ht="15.75" x14ac:dyDescent="0.25">
      <c r="A10" s="2" t="s">
        <v>16</v>
      </c>
      <c r="B10" s="7">
        <f>538.9+30672.5+126+550+310.7</f>
        <v>32198.100000000002</v>
      </c>
    </row>
    <row r="11" spans="1:2" ht="15.75" x14ac:dyDescent="0.25">
      <c r="A11" s="2" t="s">
        <v>7</v>
      </c>
      <c r="B11" s="7">
        <f>7691.2+7399.2+2605.3</f>
        <v>17695.7</v>
      </c>
    </row>
    <row r="12" spans="1:2" ht="15.75" x14ac:dyDescent="0.25">
      <c r="A12" s="2" t="s">
        <v>8</v>
      </c>
      <c r="B12" s="7">
        <f>104.7+72.2+227</f>
        <v>403.9</v>
      </c>
    </row>
    <row r="13" spans="1:2" ht="15.75" x14ac:dyDescent="0.25">
      <c r="A13" s="2" t="s">
        <v>9</v>
      </c>
      <c r="B13" s="7">
        <v>0</v>
      </c>
    </row>
    <row r="14" spans="1:2" ht="15.75" x14ac:dyDescent="0.25">
      <c r="A14" s="2" t="s">
        <v>10</v>
      </c>
      <c r="B14" s="7">
        <v>0</v>
      </c>
    </row>
    <row r="15" spans="1:2" ht="15.75" x14ac:dyDescent="0.25">
      <c r="A15" s="2" t="s">
        <v>11</v>
      </c>
      <c r="B15" s="7">
        <v>23.6</v>
      </c>
    </row>
    <row r="16" spans="1:2" ht="15.75" x14ac:dyDescent="0.25">
      <c r="A16" s="2" t="s">
        <v>12</v>
      </c>
      <c r="B16" s="7">
        <v>0</v>
      </c>
    </row>
    <row r="17" spans="1:2" ht="15.75" x14ac:dyDescent="0.25">
      <c r="A17" s="2" t="s">
        <v>13</v>
      </c>
      <c r="B17" s="7">
        <f>2016.3+1938+2183.6</f>
        <v>6137.9</v>
      </c>
    </row>
    <row r="18" spans="1:2" ht="48" thickBot="1" x14ac:dyDescent="0.3">
      <c r="A18" s="3" t="s">
        <v>14</v>
      </c>
      <c r="B18" s="8">
        <f>58+29+48.7+38.6+38.6+58</f>
        <v>270.89999999999998</v>
      </c>
    </row>
  </sheetData>
  <mergeCells count="2">
    <mergeCell ref="A5:B5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" sqref="B1"/>
    </sheetView>
  </sheetViews>
  <sheetFormatPr defaultRowHeight="15" x14ac:dyDescent="0.25"/>
  <cols>
    <col min="1" max="1" width="58" customWidth="1"/>
    <col min="2" max="2" width="33.28515625" style="9" customWidth="1"/>
  </cols>
  <sheetData>
    <row r="1" spans="1:2" ht="18.75" x14ac:dyDescent="0.3">
      <c r="A1" s="1"/>
      <c r="B1" s="10" t="s">
        <v>19</v>
      </c>
    </row>
    <row r="2" spans="1:2" ht="15.75" x14ac:dyDescent="0.25">
      <c r="A2" s="4" t="s">
        <v>0</v>
      </c>
      <c r="B2" s="5"/>
    </row>
    <row r="3" spans="1:2" ht="15.75" x14ac:dyDescent="0.25">
      <c r="A3" s="2" t="s">
        <v>1</v>
      </c>
      <c r="B3" s="6">
        <v>485</v>
      </c>
    </row>
    <row r="4" spans="1:2" ht="31.5" x14ac:dyDescent="0.25">
      <c r="A4" s="2" t="s">
        <v>15</v>
      </c>
      <c r="B4" s="7">
        <v>518226.7</v>
      </c>
    </row>
    <row r="5" spans="1:2" ht="30" customHeight="1" x14ac:dyDescent="0.25">
      <c r="A5" s="11" t="s">
        <v>2</v>
      </c>
      <c r="B5" s="12"/>
    </row>
    <row r="6" spans="1:2" ht="32.25" customHeight="1" x14ac:dyDescent="0.25">
      <c r="A6" s="2" t="s">
        <v>3</v>
      </c>
      <c r="B6" s="7">
        <f>14688.8+13961.3+13981</f>
        <v>42631.1</v>
      </c>
    </row>
    <row r="7" spans="1:2" ht="78.75" x14ac:dyDescent="0.25">
      <c r="A7" s="2" t="s">
        <v>4</v>
      </c>
      <c r="B7" s="7">
        <f>35+69+35+4257.5+35+107.6+107.7+107.7</f>
        <v>4754.5</v>
      </c>
    </row>
    <row r="8" spans="1:2" ht="63" x14ac:dyDescent="0.25">
      <c r="A8" s="2" t="s">
        <v>5</v>
      </c>
      <c r="B8" s="7">
        <f>2+962.4+109.5+34.7+128.2+98.4</f>
        <v>1335.2000000000003</v>
      </c>
    </row>
    <row r="9" spans="1:2" ht="30" customHeight="1" x14ac:dyDescent="0.25">
      <c r="A9" s="13" t="s">
        <v>6</v>
      </c>
      <c r="B9" s="14"/>
    </row>
    <row r="10" spans="1:2" ht="15.75" x14ac:dyDescent="0.25">
      <c r="A10" s="2" t="s">
        <v>16</v>
      </c>
      <c r="B10" s="7">
        <f>243.5+58+29644.5+328.1+58.6</f>
        <v>30332.699999999997</v>
      </c>
    </row>
    <row r="11" spans="1:2" ht="15.75" x14ac:dyDescent="0.25">
      <c r="A11" s="2" t="s">
        <v>7</v>
      </c>
      <c r="B11" s="7">
        <f>2806.9+2789+2495.1</f>
        <v>8091</v>
      </c>
    </row>
    <row r="12" spans="1:2" ht="15.75" x14ac:dyDescent="0.25">
      <c r="A12" s="2" t="s">
        <v>8</v>
      </c>
      <c r="B12" s="7">
        <f>13104.9+188.4+115</f>
        <v>13408.3</v>
      </c>
    </row>
    <row r="13" spans="1:2" ht="15.75" x14ac:dyDescent="0.25">
      <c r="A13" s="2" t="s">
        <v>9</v>
      </c>
      <c r="B13" s="7">
        <v>0</v>
      </c>
    </row>
    <row r="14" spans="1:2" ht="15.75" x14ac:dyDescent="0.25">
      <c r="A14" s="2" t="s">
        <v>10</v>
      </c>
      <c r="B14" s="7">
        <v>0</v>
      </c>
    </row>
    <row r="15" spans="1:2" ht="15.75" x14ac:dyDescent="0.25">
      <c r="A15" s="2" t="s">
        <v>11</v>
      </c>
      <c r="B15" s="7">
        <f>45+45+45</f>
        <v>135</v>
      </c>
    </row>
    <row r="16" spans="1:2" ht="15.75" x14ac:dyDescent="0.25">
      <c r="A16" s="2" t="s">
        <v>12</v>
      </c>
      <c r="B16" s="7">
        <v>0</v>
      </c>
    </row>
    <row r="17" spans="1:2" ht="15.75" x14ac:dyDescent="0.25">
      <c r="A17" s="2" t="s">
        <v>13</v>
      </c>
      <c r="B17" s="7">
        <f>1954.6+2131.5+2214.8</f>
        <v>6300.9</v>
      </c>
    </row>
    <row r="18" spans="1:2" ht="48" thickBot="1" x14ac:dyDescent="0.3">
      <c r="A18" s="3" t="s">
        <v>14</v>
      </c>
      <c r="B18" s="8">
        <f>29+1329.5+58+77.3+77.3+96.6</f>
        <v>1667.6999999999998</v>
      </c>
    </row>
  </sheetData>
  <mergeCells count="2">
    <mergeCell ref="A5:B5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21" sqref="A21"/>
    </sheetView>
  </sheetViews>
  <sheetFormatPr defaultRowHeight="15" x14ac:dyDescent="0.25"/>
  <cols>
    <col min="1" max="1" width="62" customWidth="1"/>
    <col min="2" max="2" width="31.28515625" style="9" customWidth="1"/>
  </cols>
  <sheetData>
    <row r="1" spans="1:2" ht="18.75" x14ac:dyDescent="0.3">
      <c r="A1" s="1"/>
      <c r="B1" s="10" t="s">
        <v>20</v>
      </c>
    </row>
    <row r="2" spans="1:2" ht="15.75" x14ac:dyDescent="0.25">
      <c r="A2" s="4" t="s">
        <v>0</v>
      </c>
      <c r="B2" s="5"/>
    </row>
    <row r="3" spans="1:2" ht="15.75" x14ac:dyDescent="0.25">
      <c r="A3" s="2" t="s">
        <v>1</v>
      </c>
      <c r="B3" s="6">
        <v>491</v>
      </c>
    </row>
    <row r="4" spans="1:2" ht="31.5" x14ac:dyDescent="0.25">
      <c r="A4" s="2" t="s">
        <v>15</v>
      </c>
      <c r="B4" s="7">
        <v>535258</v>
      </c>
    </row>
    <row r="5" spans="1:2" ht="30" customHeight="1" x14ac:dyDescent="0.25">
      <c r="A5" s="11" t="s">
        <v>2</v>
      </c>
      <c r="B5" s="12"/>
    </row>
    <row r="6" spans="1:2" ht="32.25" customHeight="1" x14ac:dyDescent="0.25">
      <c r="A6" s="2" t="s">
        <v>3</v>
      </c>
      <c r="B6" s="7">
        <f>14313+14956.6+14835.9</f>
        <v>44105.5</v>
      </c>
    </row>
    <row r="7" spans="1:2" ht="63" x14ac:dyDescent="0.25">
      <c r="A7" s="2" t="s">
        <v>4</v>
      </c>
      <c r="B7" s="7">
        <f>35+67.4+35+35+107.7+107.7+527.7</f>
        <v>915.5</v>
      </c>
    </row>
    <row r="8" spans="1:2" ht="63" x14ac:dyDescent="0.25">
      <c r="A8" s="2" t="s">
        <v>5</v>
      </c>
      <c r="B8" s="7">
        <f>3+4+126.7+30+78.4+136.7</f>
        <v>378.79999999999995</v>
      </c>
    </row>
    <row r="9" spans="1:2" ht="30" customHeight="1" x14ac:dyDescent="0.25">
      <c r="A9" s="13" t="s">
        <v>6</v>
      </c>
      <c r="B9" s="14"/>
    </row>
    <row r="10" spans="1:2" ht="15.75" x14ac:dyDescent="0.25">
      <c r="A10" s="2" t="s">
        <v>16</v>
      </c>
      <c r="B10" s="7">
        <f>580.1+436.7+459.5+787.6+5888.9</f>
        <v>8152.7999999999993</v>
      </c>
    </row>
    <row r="11" spans="1:2" ht="15.75" x14ac:dyDescent="0.25">
      <c r="A11" s="2" t="s">
        <v>7</v>
      </c>
      <c r="B11" s="7">
        <f>2139.3+2185.2+14047.6</f>
        <v>18372.099999999999</v>
      </c>
    </row>
    <row r="12" spans="1:2" ht="15.75" x14ac:dyDescent="0.25">
      <c r="A12" s="2" t="s">
        <v>8</v>
      </c>
      <c r="B12" s="7">
        <f>85.9+170.2+80</f>
        <v>336.1</v>
      </c>
    </row>
    <row r="13" spans="1:2" ht="15.75" x14ac:dyDescent="0.25">
      <c r="A13" s="2" t="s">
        <v>9</v>
      </c>
      <c r="B13" s="7">
        <v>0</v>
      </c>
    </row>
    <row r="14" spans="1:2" ht="15.75" x14ac:dyDescent="0.25">
      <c r="A14" s="2" t="s">
        <v>10</v>
      </c>
      <c r="B14" s="7">
        <v>0</v>
      </c>
    </row>
    <row r="15" spans="1:2" ht="15.75" x14ac:dyDescent="0.25">
      <c r="A15" s="2" t="s">
        <v>11</v>
      </c>
      <c r="B15" s="7">
        <f>45+45+45</f>
        <v>135</v>
      </c>
    </row>
    <row r="16" spans="1:2" ht="15.75" x14ac:dyDescent="0.25">
      <c r="A16" s="2" t="s">
        <v>12</v>
      </c>
      <c r="B16" s="7">
        <v>0</v>
      </c>
    </row>
    <row r="17" spans="1:2" ht="15.75" x14ac:dyDescent="0.25">
      <c r="A17" s="2" t="s">
        <v>13</v>
      </c>
      <c r="B17" s="7">
        <f>2133+2140.4+2270.3</f>
        <v>6543.7</v>
      </c>
    </row>
    <row r="18" spans="1:2" ht="48" thickBot="1" x14ac:dyDescent="0.3">
      <c r="A18" s="3" t="s">
        <v>14</v>
      </c>
      <c r="B18" s="8">
        <f>46.5+579.8</f>
        <v>626.29999999999995</v>
      </c>
    </row>
  </sheetData>
  <mergeCells count="2">
    <mergeCell ref="A5:B5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 I. név</vt:lpstr>
      <vt:lpstr>II. név</vt:lpstr>
      <vt:lpstr>III. név </vt:lpstr>
      <vt:lpstr>IV. név</vt:lpstr>
    </vt:vector>
  </TitlesOfParts>
  <Company>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esze.bernadett</dc:creator>
  <cp:lastModifiedBy>graczerne.maria</cp:lastModifiedBy>
  <cp:lastPrinted>2019-05-17T12:07:45Z</cp:lastPrinted>
  <dcterms:created xsi:type="dcterms:W3CDTF">2015-03-11T12:33:28Z</dcterms:created>
  <dcterms:modified xsi:type="dcterms:W3CDTF">2019-05-30T08:59:49Z</dcterms:modified>
</cp:coreProperties>
</file>