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7100" windowHeight="6795"/>
  </bookViews>
  <sheets>
    <sheet name="2016" sheetId="9" r:id="rId1"/>
    <sheet name="2017" sheetId="8" r:id="rId2"/>
    <sheet name="2018" sheetId="7" r:id="rId3"/>
    <sheet name="2019" sheetId="6" r:id="rId4"/>
    <sheet name="2020" sheetId="5" r:id="rId5"/>
    <sheet name="Munka3" sheetId="3" r:id="rId6"/>
  </sheets>
  <calcPr calcId="144525"/>
</workbook>
</file>

<file path=xl/calcChain.xml><?xml version="1.0" encoding="utf-8"?>
<calcChain xmlns="http://schemas.openxmlformats.org/spreadsheetml/2006/main">
  <c r="D13" i="5" l="1"/>
  <c r="D10" i="5"/>
  <c r="D8" i="5"/>
  <c r="D13" i="8" l="1"/>
  <c r="D11" i="8"/>
  <c r="D10" i="8"/>
  <c r="D9" i="8"/>
  <c r="D13" i="7" l="1"/>
  <c r="D11" i="7"/>
  <c r="D10" i="7"/>
  <c r="D9" i="7"/>
  <c r="D13" i="6" l="1"/>
  <c r="D10" i="6"/>
  <c r="D11" i="6" s="1"/>
  <c r="D9" i="6"/>
  <c r="D11" i="5" l="1"/>
  <c r="D9" i="5"/>
</calcChain>
</file>

<file path=xl/comments1.xml><?xml version="1.0" encoding="utf-8"?>
<comments xmlns="http://schemas.openxmlformats.org/spreadsheetml/2006/main">
  <authors>
    <author>soti.bernadett</author>
  </authors>
  <commentList>
    <comment ref="E18" authorId="0">
      <text>
        <r>
          <rPr>
            <b/>
            <sz val="8"/>
            <color indexed="81"/>
            <rFont val="Tahoma"/>
            <charset val="1"/>
          </rPr>
          <t>soti.bernadett:</t>
        </r>
        <r>
          <rPr>
            <sz val="8"/>
            <color indexed="81"/>
            <rFont val="Tahoma"/>
            <charset val="1"/>
          </rPr>
          <t xml:space="preserve">
- vezetők
</t>
        </r>
      </text>
    </comment>
  </commentList>
</comments>
</file>

<file path=xl/sharedStrings.xml><?xml version="1.0" encoding="utf-8"?>
<sst xmlns="http://schemas.openxmlformats.org/spreadsheetml/2006/main" count="70" uniqueCount="32">
  <si>
    <t>Bv. honlap - közérdekű információk</t>
  </si>
  <si>
    <t>Közzétételi adat megnevezése</t>
  </si>
  <si>
    <t>Költségvetési év</t>
  </si>
  <si>
    <t>A közfeledatokat ellátó szervnél foglalkoztatottak létszáma (fő)</t>
  </si>
  <si>
    <t>ebből: Vezetői létszám összesen (fő)</t>
  </si>
  <si>
    <t>ebből: Nem vezetői létszám összesen (fő)</t>
  </si>
  <si>
    <t>A vezetők és a vezető tisztségviselők illetményének, és rendszeres jutattásainak, valamint költségtérítésének összesített értéke (Ft)</t>
  </si>
  <si>
    <t xml:space="preserve">A vezetők és a vezető tisztségviselők illetményének, és rendszeres jutattásainak, valamint költségtérítésének átlagos mértéke (Ft/fő) </t>
  </si>
  <si>
    <t>Az egyéb alkalmazottaknak nyújtott juttatások fajtája</t>
  </si>
  <si>
    <t>Jubileumi jutalom, cafeteria, albérleti-, lakásbérleti díj hozzájárulás, családalapítási támogatás, temetési segély, rendkívüli hivatali segély, tanulmányi ösztöndíj, képzési és továbbképzési támogatás</t>
  </si>
  <si>
    <t>Az egyéb alkalmazottaknak nyújtott juttatások mértéke összesítve (Ft)</t>
  </si>
  <si>
    <t>Tököl, 2021. február 22.</t>
  </si>
  <si>
    <t>a Tököli Országos Büntetés-végrehajtási Intézetre vonatkozó adatok</t>
  </si>
  <si>
    <t>Tököl, 2021. április 20.</t>
  </si>
  <si>
    <t>2016_TOBVI-FKBVI együtt</t>
  </si>
  <si>
    <t>Megnevezés</t>
  </si>
  <si>
    <t>Foglalkoztatottak munkajogi létszáma (fő)</t>
  </si>
  <si>
    <t>Személyi juttatások juttatások kiemelt költségvetés előirányzat teljesítése (eFt) bruttó</t>
  </si>
  <si>
    <t>Vezetők (osztályvezető és ennél magasabb beosztás)</t>
  </si>
  <si>
    <t>Vezetők illetménye összesítve (eFt) bruttó</t>
  </si>
  <si>
    <t>Vezetők rendszeres juttatásai [jutalom (beleértve a jubileumi jutalmat is), mobiltelefonhasználat, szolgálati gépjármű használata, cafeteria, szociális jutatás] (eFt) bruttó</t>
  </si>
  <si>
    <t>Vezetők költségtérítése [reprezentáció, ruházati illetmény, munkába járás külföldi kiküldetés napidíja, belföldi napidíj, saját gépjármű szolgálati célú igénybevétele] (eFt) bruttó</t>
  </si>
  <si>
    <t>Egyéb alkalmazottaknak nyújtott juttatások (eFt) bruttó</t>
  </si>
  <si>
    <t>a, jutalom</t>
  </si>
  <si>
    <t>b, cafeteria</t>
  </si>
  <si>
    <t>c, ruházati utánpótlási illetmény</t>
  </si>
  <si>
    <t>d, mobiltelefon-használat</t>
  </si>
  <si>
    <t>e, szolgálati gépjármű használata</t>
  </si>
  <si>
    <t>f, albérleti hozzájárulás</t>
  </si>
  <si>
    <t>h, lakástámogatás</t>
  </si>
  <si>
    <t>i, munkábajárás költségtérítése</t>
  </si>
  <si>
    <t>j, szociális juttatások (szociális segély, születési segély, beiskolázási segély, temetési segély, üdülési támogatás)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</si>
</sst>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u val="singleAccounting"/>
      <sz val="11"/>
      <color theme="1"/>
      <name val="Calibri"/>
      <family val="2"/>
      <charset val="238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1"/>
    <xf numFmtId="0" fontId="1" fillId="0" borderId="0" xfId="1" applyFont="1"/>
    <xf numFmtId="0" fontId="2" fillId="2" borderId="3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vertical="center" wrapText="1"/>
    </xf>
    <xf numFmtId="0" fontId="6" fillId="3" borderId="7" xfId="1" applyFont="1" applyFill="1" applyBorder="1" applyAlignment="1">
      <alignment vertical="center" wrapText="1"/>
    </xf>
    <xf numFmtId="0" fontId="6" fillId="4" borderId="6" xfId="1" applyFont="1" applyFill="1" applyBorder="1" applyAlignment="1">
      <alignment horizontal="center" vertical="center"/>
    </xf>
    <xf numFmtId="3" fontId="2" fillId="4" borderId="6" xfId="1" applyNumberFormat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 wrapText="1"/>
    </xf>
    <xf numFmtId="0" fontId="2" fillId="0" borderId="0" xfId="1" applyFont="1"/>
    <xf numFmtId="0" fontId="7" fillId="0" borderId="0" xfId="1" applyFont="1" applyAlignment="1">
      <alignment horizontal="right"/>
    </xf>
    <xf numFmtId="0" fontId="8" fillId="0" borderId="0" xfId="1" applyFont="1"/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164" fontId="0" fillId="0" borderId="0" xfId="2" applyNumberFormat="1" applyFont="1" applyAlignment="1">
      <alignment vertical="center"/>
    </xf>
    <xf numFmtId="0" fontId="1" fillId="0" borderId="10" xfId="0" applyFont="1" applyBorder="1" applyAlignment="1">
      <alignment vertical="center" wrapText="1"/>
    </xf>
    <xf numFmtId="164" fontId="1" fillId="6" borderId="11" xfId="0" applyNumberFormat="1" applyFont="1" applyFill="1" applyBorder="1" applyAlignment="1">
      <alignment horizontal="right" vertical="center"/>
    </xf>
    <xf numFmtId="164" fontId="0" fillId="0" borderId="0" xfId="2" applyNumberFormat="1" applyFont="1"/>
    <xf numFmtId="164" fontId="0" fillId="0" borderId="0" xfId="0" applyNumberFormat="1"/>
    <xf numFmtId="164" fontId="1" fillId="0" borderId="11" xfId="2" applyNumberFormat="1" applyFont="1" applyBorder="1" applyAlignment="1">
      <alignment horizontal="right" vertical="center"/>
    </xf>
    <xf numFmtId="0" fontId="11" fillId="0" borderId="10" xfId="0" applyFont="1" applyBorder="1" applyAlignment="1">
      <alignment vertical="center" wrapText="1"/>
    </xf>
    <xf numFmtId="164" fontId="12" fillId="0" borderId="0" xfId="0" applyNumberFormat="1" applyFont="1" applyBorder="1"/>
    <xf numFmtId="0" fontId="1" fillId="0" borderId="14" xfId="0" applyFont="1" applyBorder="1" applyAlignment="1">
      <alignment vertical="center" wrapText="1"/>
    </xf>
    <xf numFmtId="164" fontId="1" fillId="0" borderId="15" xfId="2" applyNumberFormat="1" applyFont="1" applyBorder="1" applyAlignment="1">
      <alignment horizontal="right" vertical="center"/>
    </xf>
    <xf numFmtId="164" fontId="12" fillId="0" borderId="0" xfId="0" applyNumberFormat="1" applyFont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</cellXfs>
  <cellStyles count="3">
    <cellStyle name="Ezres" xfId="2" builtinId="3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D20" sqref="D20"/>
    </sheetView>
  </sheetViews>
  <sheetFormatPr defaultRowHeight="15" x14ac:dyDescent="0.25"/>
  <cols>
    <col min="1" max="1" width="43" customWidth="1"/>
    <col min="2" max="2" width="33.28515625" customWidth="1"/>
    <col min="3" max="3" width="17.28515625" bestFit="1" customWidth="1"/>
    <col min="4" max="4" width="14.5703125" bestFit="1" customWidth="1"/>
    <col min="5" max="5" width="17.140625" customWidth="1"/>
    <col min="6" max="6" width="11" bestFit="1" customWidth="1"/>
  </cols>
  <sheetData>
    <row r="1" spans="1:5" ht="15" customHeight="1" x14ac:dyDescent="0.3">
      <c r="A1" s="27" t="s">
        <v>14</v>
      </c>
      <c r="B1" s="28"/>
    </row>
    <row r="2" spans="1:5" ht="15.75" x14ac:dyDescent="0.25">
      <c r="A2" s="14" t="s">
        <v>15</v>
      </c>
      <c r="B2" s="15"/>
      <c r="C2" s="16"/>
    </row>
    <row r="3" spans="1:5" ht="15.75" x14ac:dyDescent="0.25">
      <c r="A3" s="17" t="s">
        <v>16</v>
      </c>
      <c r="B3" s="18">
        <v>339</v>
      </c>
      <c r="C3" s="19"/>
      <c r="E3" s="20"/>
    </row>
    <row r="4" spans="1:5" ht="31.5" x14ac:dyDescent="0.25">
      <c r="A4" s="17" t="s">
        <v>17</v>
      </c>
      <c r="B4" s="18">
        <v>1487359.16</v>
      </c>
      <c r="C4" s="19"/>
      <c r="D4" s="19"/>
      <c r="E4" s="20"/>
    </row>
    <row r="5" spans="1:5" ht="30" customHeight="1" x14ac:dyDescent="0.25">
      <c r="A5" s="29" t="s">
        <v>18</v>
      </c>
      <c r="B5" s="30"/>
      <c r="C5" s="19"/>
      <c r="D5" s="19"/>
      <c r="E5" s="20"/>
    </row>
    <row r="6" spans="1:5" ht="15.75" x14ac:dyDescent="0.25">
      <c r="A6" s="17" t="s">
        <v>19</v>
      </c>
      <c r="B6" s="21">
        <v>108631.761</v>
      </c>
      <c r="C6" s="19"/>
      <c r="D6" s="19"/>
      <c r="E6" s="20"/>
    </row>
    <row r="7" spans="1:5" ht="78.75" x14ac:dyDescent="0.25">
      <c r="A7" s="22" t="s">
        <v>20</v>
      </c>
      <c r="B7" s="21">
        <v>10241.733</v>
      </c>
      <c r="C7" s="19"/>
      <c r="D7" s="19"/>
      <c r="E7" s="20"/>
    </row>
    <row r="8" spans="1:5" ht="63" x14ac:dyDescent="0.25">
      <c r="A8" s="17" t="s">
        <v>21</v>
      </c>
      <c r="B8" s="21">
        <v>586.63099999999997</v>
      </c>
      <c r="C8" s="19"/>
      <c r="D8" s="19"/>
      <c r="E8" s="20"/>
    </row>
    <row r="9" spans="1:5" ht="30" customHeight="1" x14ac:dyDescent="0.25">
      <c r="A9" s="29" t="s">
        <v>22</v>
      </c>
      <c r="B9" s="30"/>
      <c r="C9" s="19"/>
      <c r="D9" s="19"/>
      <c r="E9" s="20"/>
    </row>
    <row r="10" spans="1:5" ht="15.75" x14ac:dyDescent="0.25">
      <c r="A10" s="17" t="s">
        <v>23</v>
      </c>
      <c r="B10" s="21">
        <v>32175</v>
      </c>
      <c r="C10" s="19"/>
      <c r="D10" s="19"/>
      <c r="E10" s="20"/>
    </row>
    <row r="11" spans="1:5" ht="15.75" x14ac:dyDescent="0.25">
      <c r="A11" s="17" t="s">
        <v>24</v>
      </c>
      <c r="B11" s="21">
        <v>47322.495000000003</v>
      </c>
      <c r="C11" s="19"/>
      <c r="D11" s="19"/>
      <c r="E11" s="20"/>
    </row>
    <row r="12" spans="1:5" ht="17.25" x14ac:dyDescent="0.4">
      <c r="A12" s="17" t="s">
        <v>25</v>
      </c>
      <c r="B12" s="21">
        <v>11233.802</v>
      </c>
      <c r="C12" s="19"/>
      <c r="D12" s="19"/>
      <c r="E12" s="23"/>
    </row>
    <row r="13" spans="1:5" ht="15.75" x14ac:dyDescent="0.25">
      <c r="A13" s="17" t="s">
        <v>26</v>
      </c>
      <c r="B13" s="21">
        <v>0</v>
      </c>
      <c r="C13" s="19"/>
      <c r="D13" s="19"/>
      <c r="E13" s="20"/>
    </row>
    <row r="14" spans="1:5" ht="15.75" x14ac:dyDescent="0.25">
      <c r="A14" s="17" t="s">
        <v>27</v>
      </c>
      <c r="B14" s="21">
        <v>0</v>
      </c>
      <c r="C14" s="19"/>
      <c r="D14" s="19"/>
      <c r="E14" s="20"/>
    </row>
    <row r="15" spans="1:5" ht="15.75" x14ac:dyDescent="0.25">
      <c r="A15" s="17" t="s">
        <v>28</v>
      </c>
      <c r="B15" s="21">
        <v>1675.2270000000001</v>
      </c>
      <c r="C15" s="19"/>
      <c r="D15" s="19"/>
      <c r="E15" s="20"/>
    </row>
    <row r="16" spans="1:5" ht="15.75" x14ac:dyDescent="0.25">
      <c r="A16" s="17" t="s">
        <v>29</v>
      </c>
      <c r="B16" s="21">
        <v>0</v>
      </c>
      <c r="C16" s="19"/>
      <c r="D16" s="19"/>
      <c r="E16" s="20"/>
    </row>
    <row r="17" spans="1:6" ht="15.75" x14ac:dyDescent="0.25">
      <c r="A17" s="17" t="s">
        <v>30</v>
      </c>
      <c r="B17" s="21">
        <v>10638.7</v>
      </c>
      <c r="C17" s="19"/>
      <c r="D17" s="19"/>
      <c r="E17" s="20"/>
      <c r="F17" s="20"/>
    </row>
    <row r="18" spans="1:6" ht="48" thickBot="1" x14ac:dyDescent="0.45">
      <c r="A18" s="24" t="s">
        <v>31</v>
      </c>
      <c r="B18" s="25">
        <v>2448.7199999999998</v>
      </c>
      <c r="C18" s="19"/>
      <c r="D18" s="19"/>
      <c r="E18" s="26"/>
    </row>
  </sheetData>
  <mergeCells count="3">
    <mergeCell ref="A1:B1"/>
    <mergeCell ref="A5:B5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workbookViewId="0">
      <selection activeCell="C24" sqref="C24"/>
    </sheetView>
  </sheetViews>
  <sheetFormatPr defaultRowHeight="15" x14ac:dyDescent="0.25"/>
  <cols>
    <col min="1" max="1" width="5.85546875" style="1" customWidth="1"/>
    <col min="2" max="2" width="31.85546875" style="1" customWidth="1"/>
    <col min="3" max="3" width="41.42578125" style="1" customWidth="1"/>
    <col min="4" max="4" width="97" style="1" bestFit="1" customWidth="1"/>
    <col min="5" max="16384" width="9.140625" style="1"/>
  </cols>
  <sheetData>
    <row r="2" spans="2:4" ht="20.25" x14ac:dyDescent="0.3">
      <c r="B2" s="33" t="s">
        <v>0</v>
      </c>
      <c r="C2" s="33"/>
      <c r="D2" s="33"/>
    </row>
    <row r="3" spans="2:4" ht="15.75" x14ac:dyDescent="0.25">
      <c r="B3" s="34" t="s">
        <v>12</v>
      </c>
      <c r="C3" s="34"/>
      <c r="D3" s="34"/>
    </row>
    <row r="4" spans="2:4" ht="15.75" x14ac:dyDescent="0.25">
      <c r="B4" s="2"/>
      <c r="C4" s="2"/>
      <c r="D4" s="2"/>
    </row>
    <row r="5" spans="2:4" ht="15.75" customHeight="1" x14ac:dyDescent="0.25">
      <c r="B5" s="35" t="s">
        <v>1</v>
      </c>
      <c r="C5" s="36"/>
      <c r="D5" s="3" t="s">
        <v>2</v>
      </c>
    </row>
    <row r="6" spans="2:4" ht="23.25" customHeight="1" x14ac:dyDescent="0.25">
      <c r="B6" s="37"/>
      <c r="C6" s="38"/>
      <c r="D6" s="4">
        <v>2017</v>
      </c>
    </row>
    <row r="7" spans="2:4" ht="39" customHeight="1" x14ac:dyDescent="0.25">
      <c r="B7" s="31" t="s">
        <v>3</v>
      </c>
      <c r="C7" s="32"/>
      <c r="D7" s="5">
        <v>274</v>
      </c>
    </row>
    <row r="8" spans="2:4" ht="39" customHeight="1" x14ac:dyDescent="0.25">
      <c r="B8" s="6"/>
      <c r="C8" s="7" t="s">
        <v>4</v>
      </c>
      <c r="D8" s="8">
        <v>15</v>
      </c>
    </row>
    <row r="9" spans="2:4" ht="39" customHeight="1" x14ac:dyDescent="0.25">
      <c r="B9" s="6"/>
      <c r="C9" s="7" t="s">
        <v>5</v>
      </c>
      <c r="D9" s="8">
        <f t="shared" ref="D9" si="0">D7-D8</f>
        <v>259</v>
      </c>
    </row>
    <row r="10" spans="2:4" ht="39" customHeight="1" x14ac:dyDescent="0.25">
      <c r="B10" s="31" t="s">
        <v>6</v>
      </c>
      <c r="C10" s="32"/>
      <c r="D10" s="9">
        <f>3841882+4000+101903594+1212534</f>
        <v>106962010</v>
      </c>
    </row>
    <row r="11" spans="2:4" ht="39" customHeight="1" x14ac:dyDescent="0.25">
      <c r="B11" s="31" t="s">
        <v>7</v>
      </c>
      <c r="C11" s="32"/>
      <c r="D11" s="9">
        <f>D10/D8</f>
        <v>7130800.666666667</v>
      </c>
    </row>
    <row r="12" spans="2:4" ht="36" customHeight="1" x14ac:dyDescent="0.25">
      <c r="B12" s="31" t="s">
        <v>8</v>
      </c>
      <c r="C12" s="32"/>
      <c r="D12" s="10" t="s">
        <v>9</v>
      </c>
    </row>
    <row r="13" spans="2:4" ht="39" customHeight="1" x14ac:dyDescent="0.25">
      <c r="B13" s="31" t="s">
        <v>10</v>
      </c>
      <c r="C13" s="32"/>
      <c r="D13" s="9">
        <f>198996+58647+126015+435133+4990150+1388564+34872+494471+34785+1669537+16950205+6797759+33038183+435368+2354827</f>
        <v>69007512</v>
      </c>
    </row>
    <row r="14" spans="2:4" ht="15.75" x14ac:dyDescent="0.25">
      <c r="B14" s="2"/>
      <c r="C14" s="2"/>
      <c r="D14" s="2"/>
    </row>
    <row r="15" spans="2:4" ht="15.75" x14ac:dyDescent="0.25">
      <c r="B15" s="2"/>
      <c r="C15" s="2"/>
      <c r="D15" s="2"/>
    </row>
    <row r="16" spans="2:4" ht="15.75" x14ac:dyDescent="0.25">
      <c r="B16" s="11" t="s">
        <v>11</v>
      </c>
      <c r="C16" s="11"/>
      <c r="D16" s="2"/>
    </row>
    <row r="17" spans="2:4" ht="15.75" x14ac:dyDescent="0.25">
      <c r="B17" s="2"/>
      <c r="C17" s="2"/>
      <c r="D17" s="2"/>
    </row>
    <row r="18" spans="2:4" ht="15.75" x14ac:dyDescent="0.25">
      <c r="B18" s="2"/>
      <c r="C18" s="2"/>
      <c r="D18" s="2"/>
    </row>
    <row r="19" spans="2:4" ht="15.75" x14ac:dyDescent="0.25">
      <c r="B19" s="12"/>
      <c r="C19" s="12"/>
      <c r="D19" s="2"/>
    </row>
    <row r="20" spans="2:4" ht="15.75" x14ac:dyDescent="0.25">
      <c r="B20" s="12"/>
      <c r="C20" s="12"/>
      <c r="D20" s="2"/>
    </row>
    <row r="21" spans="2:4" ht="15.75" x14ac:dyDescent="0.25">
      <c r="B21" s="12"/>
      <c r="C21" s="12"/>
      <c r="D21" s="2"/>
    </row>
    <row r="22" spans="2:4" ht="15.75" x14ac:dyDescent="0.25">
      <c r="B22" s="12"/>
      <c r="C22" s="12"/>
      <c r="D22" s="2"/>
    </row>
    <row r="23" spans="2:4" ht="15.75" x14ac:dyDescent="0.25">
      <c r="B23" s="12"/>
      <c r="C23" s="12"/>
      <c r="D23" s="2"/>
    </row>
    <row r="24" spans="2:4" ht="15.75" x14ac:dyDescent="0.25">
      <c r="B24" s="12"/>
      <c r="C24" s="12"/>
      <c r="D24" s="2"/>
    </row>
    <row r="25" spans="2:4" ht="15.75" x14ac:dyDescent="0.25">
      <c r="B25" s="12"/>
      <c r="C25" s="12"/>
      <c r="D25" s="2"/>
    </row>
    <row r="26" spans="2:4" ht="15.75" x14ac:dyDescent="0.25">
      <c r="B26" s="13"/>
      <c r="C26" s="12"/>
      <c r="D26" s="2"/>
    </row>
    <row r="27" spans="2:4" ht="15.75" x14ac:dyDescent="0.25">
      <c r="B27" s="2"/>
      <c r="C27" s="2"/>
      <c r="D27" s="2"/>
    </row>
    <row r="28" spans="2:4" ht="15.75" x14ac:dyDescent="0.25">
      <c r="B28" s="2"/>
      <c r="C28" s="2"/>
      <c r="D28" s="2"/>
    </row>
  </sheetData>
  <mergeCells count="8">
    <mergeCell ref="B12:C12"/>
    <mergeCell ref="B13:C13"/>
    <mergeCell ref="B2:D2"/>
    <mergeCell ref="B3:D3"/>
    <mergeCell ref="B5:C6"/>
    <mergeCell ref="B7:C7"/>
    <mergeCell ref="B10:C10"/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workbookViewId="0">
      <selection activeCell="C14" sqref="C14"/>
    </sheetView>
  </sheetViews>
  <sheetFormatPr defaultRowHeight="15" x14ac:dyDescent="0.25"/>
  <cols>
    <col min="1" max="1" width="5.85546875" style="1" customWidth="1"/>
    <col min="2" max="2" width="31.85546875" style="1" customWidth="1"/>
    <col min="3" max="3" width="41.42578125" style="1" customWidth="1"/>
    <col min="4" max="4" width="97" style="1" bestFit="1" customWidth="1"/>
    <col min="5" max="16384" width="9.140625" style="1"/>
  </cols>
  <sheetData>
    <row r="2" spans="2:4" ht="20.25" x14ac:dyDescent="0.3">
      <c r="B2" s="33" t="s">
        <v>0</v>
      </c>
      <c r="C2" s="33"/>
      <c r="D2" s="33"/>
    </row>
    <row r="3" spans="2:4" ht="15.75" x14ac:dyDescent="0.25">
      <c r="B3" s="34" t="s">
        <v>12</v>
      </c>
      <c r="C3" s="34"/>
      <c r="D3" s="34"/>
    </row>
    <row r="4" spans="2:4" ht="15.75" x14ac:dyDescent="0.25">
      <c r="B4" s="2"/>
      <c r="C4" s="2"/>
      <c r="D4" s="2"/>
    </row>
    <row r="5" spans="2:4" ht="15.75" customHeight="1" x14ac:dyDescent="0.25">
      <c r="B5" s="35" t="s">
        <v>1</v>
      </c>
      <c r="C5" s="36"/>
      <c r="D5" s="3" t="s">
        <v>2</v>
      </c>
    </row>
    <row r="6" spans="2:4" ht="23.25" customHeight="1" x14ac:dyDescent="0.25">
      <c r="B6" s="37"/>
      <c r="C6" s="38"/>
      <c r="D6" s="4">
        <v>2018</v>
      </c>
    </row>
    <row r="7" spans="2:4" ht="39" customHeight="1" x14ac:dyDescent="0.25">
      <c r="B7" s="31" t="s">
        <v>3</v>
      </c>
      <c r="C7" s="32"/>
      <c r="D7" s="5">
        <v>246</v>
      </c>
    </row>
    <row r="8" spans="2:4" ht="39" customHeight="1" x14ac:dyDescent="0.25">
      <c r="B8" s="6"/>
      <c r="C8" s="7" t="s">
        <v>4</v>
      </c>
      <c r="D8" s="8">
        <v>11</v>
      </c>
    </row>
    <row r="9" spans="2:4" ht="39" customHeight="1" x14ac:dyDescent="0.25">
      <c r="B9" s="6"/>
      <c r="C9" s="7" t="s">
        <v>5</v>
      </c>
      <c r="D9" s="8">
        <f t="shared" ref="D9" si="0">D7-D8</f>
        <v>235</v>
      </c>
    </row>
    <row r="10" spans="2:4" ht="39" customHeight="1" x14ac:dyDescent="0.25">
      <c r="B10" s="31" t="s">
        <v>6</v>
      </c>
      <c r="C10" s="32"/>
      <c r="D10" s="9">
        <f>3972737+76274683+4000+1141456</f>
        <v>81392876</v>
      </c>
    </row>
    <row r="11" spans="2:4" ht="39" customHeight="1" x14ac:dyDescent="0.25">
      <c r="B11" s="31" t="s">
        <v>7</v>
      </c>
      <c r="C11" s="32"/>
      <c r="D11" s="9">
        <f>D10/D8</f>
        <v>7399352.3636363633</v>
      </c>
    </row>
    <row r="12" spans="2:4" ht="36" customHeight="1" x14ac:dyDescent="0.25">
      <c r="B12" s="31" t="s">
        <v>8</v>
      </c>
      <c r="C12" s="32"/>
      <c r="D12" s="10" t="s">
        <v>9</v>
      </c>
    </row>
    <row r="13" spans="2:4" ht="39" customHeight="1" x14ac:dyDescent="0.25">
      <c r="B13" s="31" t="s">
        <v>10</v>
      </c>
      <c r="C13" s="32"/>
      <c r="D13" s="9">
        <f>149009+175941+178403+4714961+1292081+376484+131893+6143338+8723153+5968180+27126780+850229+2969777</f>
        <v>58800229</v>
      </c>
    </row>
    <row r="14" spans="2:4" ht="15.75" x14ac:dyDescent="0.25">
      <c r="B14" s="2"/>
      <c r="C14" s="2"/>
      <c r="D14" s="2"/>
    </row>
    <row r="15" spans="2:4" ht="15.75" x14ac:dyDescent="0.25">
      <c r="B15" s="2"/>
      <c r="C15" s="2"/>
      <c r="D15" s="2"/>
    </row>
    <row r="16" spans="2:4" ht="15.75" x14ac:dyDescent="0.25">
      <c r="B16" s="11" t="s">
        <v>11</v>
      </c>
      <c r="C16" s="11"/>
      <c r="D16" s="2"/>
    </row>
    <row r="17" spans="2:4" ht="15.75" x14ac:dyDescent="0.25">
      <c r="B17" s="2"/>
      <c r="C17" s="2"/>
      <c r="D17" s="2"/>
    </row>
    <row r="18" spans="2:4" ht="15.75" x14ac:dyDescent="0.25">
      <c r="B18" s="2"/>
      <c r="C18" s="2"/>
      <c r="D18" s="2"/>
    </row>
    <row r="19" spans="2:4" ht="15.75" x14ac:dyDescent="0.25">
      <c r="B19" s="12"/>
      <c r="C19" s="12"/>
      <c r="D19" s="2"/>
    </row>
    <row r="20" spans="2:4" ht="15.75" x14ac:dyDescent="0.25">
      <c r="B20" s="12"/>
      <c r="C20" s="12"/>
      <c r="D20" s="2"/>
    </row>
    <row r="21" spans="2:4" ht="15.75" x14ac:dyDescent="0.25">
      <c r="B21" s="12"/>
      <c r="C21" s="12"/>
      <c r="D21" s="2"/>
    </row>
    <row r="22" spans="2:4" ht="15.75" x14ac:dyDescent="0.25">
      <c r="B22" s="12"/>
      <c r="C22" s="12"/>
      <c r="D22" s="2"/>
    </row>
    <row r="23" spans="2:4" ht="15.75" x14ac:dyDescent="0.25">
      <c r="B23" s="12"/>
      <c r="C23" s="12"/>
      <c r="D23" s="2"/>
    </row>
    <row r="24" spans="2:4" ht="15.75" x14ac:dyDescent="0.25">
      <c r="B24" s="12"/>
      <c r="C24" s="12"/>
      <c r="D24" s="2"/>
    </row>
    <row r="25" spans="2:4" ht="15.75" x14ac:dyDescent="0.25">
      <c r="B25" s="12"/>
      <c r="C25" s="12"/>
      <c r="D25" s="2"/>
    </row>
    <row r="26" spans="2:4" ht="15.75" x14ac:dyDescent="0.25">
      <c r="B26" s="13"/>
      <c r="C26" s="12"/>
      <c r="D26" s="2"/>
    </row>
    <row r="27" spans="2:4" ht="15.75" x14ac:dyDescent="0.25">
      <c r="B27" s="2"/>
      <c r="C27" s="2"/>
      <c r="D27" s="2"/>
    </row>
    <row r="28" spans="2:4" ht="15.75" x14ac:dyDescent="0.25">
      <c r="B28" s="2"/>
      <c r="C28" s="2"/>
      <c r="D28" s="2"/>
    </row>
  </sheetData>
  <mergeCells count="8">
    <mergeCell ref="B12:C12"/>
    <mergeCell ref="B13:C13"/>
    <mergeCell ref="B2:D2"/>
    <mergeCell ref="B3:D3"/>
    <mergeCell ref="B5:C6"/>
    <mergeCell ref="B7:C7"/>
    <mergeCell ref="B10:C10"/>
    <mergeCell ref="B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topLeftCell="B1" workbookViewId="0">
      <selection activeCell="D13" sqref="D13"/>
    </sheetView>
  </sheetViews>
  <sheetFormatPr defaultRowHeight="15" x14ac:dyDescent="0.25"/>
  <cols>
    <col min="1" max="1" width="5.85546875" style="1" customWidth="1"/>
    <col min="2" max="2" width="31.85546875" style="1" customWidth="1"/>
    <col min="3" max="3" width="41.42578125" style="1" customWidth="1"/>
    <col min="4" max="4" width="97" style="1" bestFit="1" customWidth="1"/>
    <col min="5" max="16384" width="9.140625" style="1"/>
  </cols>
  <sheetData>
    <row r="2" spans="2:4" ht="20.25" x14ac:dyDescent="0.3">
      <c r="B2" s="33" t="s">
        <v>0</v>
      </c>
      <c r="C2" s="33"/>
      <c r="D2" s="33"/>
    </row>
    <row r="3" spans="2:4" ht="15.75" x14ac:dyDescent="0.25">
      <c r="B3" s="34" t="s">
        <v>12</v>
      </c>
      <c r="C3" s="34"/>
      <c r="D3" s="34"/>
    </row>
    <row r="4" spans="2:4" ht="15.75" x14ac:dyDescent="0.25">
      <c r="B4" s="2"/>
      <c r="C4" s="2"/>
      <c r="D4" s="2"/>
    </row>
    <row r="5" spans="2:4" ht="15.75" customHeight="1" x14ac:dyDescent="0.25">
      <c r="B5" s="35" t="s">
        <v>1</v>
      </c>
      <c r="C5" s="36"/>
      <c r="D5" s="3" t="s">
        <v>2</v>
      </c>
    </row>
    <row r="6" spans="2:4" ht="23.25" customHeight="1" x14ac:dyDescent="0.25">
      <c r="B6" s="37"/>
      <c r="C6" s="38"/>
      <c r="D6" s="4">
        <v>2019</v>
      </c>
    </row>
    <row r="7" spans="2:4" ht="39" customHeight="1" x14ac:dyDescent="0.25">
      <c r="B7" s="31" t="s">
        <v>3</v>
      </c>
      <c r="C7" s="32"/>
      <c r="D7" s="5">
        <v>240</v>
      </c>
    </row>
    <row r="8" spans="2:4" ht="39" customHeight="1" x14ac:dyDescent="0.25">
      <c r="B8" s="6"/>
      <c r="C8" s="7" t="s">
        <v>4</v>
      </c>
      <c r="D8" s="8">
        <v>12</v>
      </c>
    </row>
    <row r="9" spans="2:4" ht="39" customHeight="1" x14ac:dyDescent="0.25">
      <c r="B9" s="6"/>
      <c r="C9" s="7" t="s">
        <v>5</v>
      </c>
      <c r="D9" s="8">
        <f t="shared" ref="D9" si="0">D7-D8</f>
        <v>228</v>
      </c>
    </row>
    <row r="10" spans="2:4" ht="40.5" customHeight="1" x14ac:dyDescent="0.25">
      <c r="B10" s="31" t="s">
        <v>6</v>
      </c>
      <c r="C10" s="32"/>
      <c r="D10" s="9">
        <f>111027607+2342742+5000000+4000</f>
        <v>118374349</v>
      </c>
    </row>
    <row r="11" spans="2:4" ht="39" customHeight="1" x14ac:dyDescent="0.25">
      <c r="B11" s="31" t="s">
        <v>7</v>
      </c>
      <c r="C11" s="32"/>
      <c r="D11" s="9">
        <f>D10/D8</f>
        <v>9864529.083333334</v>
      </c>
    </row>
    <row r="12" spans="2:4" ht="36" customHeight="1" x14ac:dyDescent="0.25">
      <c r="B12" s="31" t="s">
        <v>8</v>
      </c>
      <c r="C12" s="32"/>
      <c r="D12" s="10" t="s">
        <v>9</v>
      </c>
    </row>
    <row r="13" spans="2:4" ht="39" customHeight="1" x14ac:dyDescent="0.25">
      <c r="B13" s="31" t="s">
        <v>10</v>
      </c>
      <c r="C13" s="32"/>
      <c r="D13" s="9">
        <f>3471213+6370594+480119+13687896+25313420+3013004+134736+4698712+674654+1963854+408329</f>
        <v>60216531</v>
      </c>
    </row>
    <row r="14" spans="2:4" ht="15.75" x14ac:dyDescent="0.25">
      <c r="B14" s="2"/>
      <c r="C14" s="2"/>
      <c r="D14" s="2"/>
    </row>
    <row r="15" spans="2:4" ht="15.75" x14ac:dyDescent="0.25">
      <c r="B15" s="2"/>
      <c r="C15" s="2"/>
      <c r="D15" s="2"/>
    </row>
    <row r="16" spans="2:4" ht="15.75" x14ac:dyDescent="0.25">
      <c r="B16" s="11" t="s">
        <v>11</v>
      </c>
      <c r="C16" s="11"/>
      <c r="D16" s="2"/>
    </row>
    <row r="17" spans="2:4" ht="15.75" x14ac:dyDescent="0.25">
      <c r="B17" s="2"/>
      <c r="C17" s="2"/>
      <c r="D17" s="2"/>
    </row>
    <row r="18" spans="2:4" ht="15.75" x14ac:dyDescent="0.25">
      <c r="B18" s="2"/>
      <c r="C18" s="2"/>
      <c r="D18" s="2"/>
    </row>
    <row r="19" spans="2:4" ht="15.75" x14ac:dyDescent="0.25">
      <c r="B19" s="12"/>
      <c r="C19" s="12"/>
      <c r="D19" s="2"/>
    </row>
    <row r="20" spans="2:4" ht="15.75" x14ac:dyDescent="0.25">
      <c r="B20" s="12"/>
      <c r="C20" s="12"/>
      <c r="D20" s="2"/>
    </row>
    <row r="21" spans="2:4" ht="15.75" x14ac:dyDescent="0.25">
      <c r="B21" s="12"/>
      <c r="C21" s="12"/>
      <c r="D21" s="2"/>
    </row>
    <row r="22" spans="2:4" ht="15.75" x14ac:dyDescent="0.25">
      <c r="B22" s="12"/>
      <c r="C22" s="12"/>
      <c r="D22" s="2"/>
    </row>
    <row r="23" spans="2:4" ht="15.75" x14ac:dyDescent="0.25">
      <c r="B23" s="12"/>
      <c r="C23" s="12"/>
      <c r="D23" s="2"/>
    </row>
    <row r="24" spans="2:4" ht="15.75" x14ac:dyDescent="0.25">
      <c r="B24" s="12"/>
      <c r="C24" s="12"/>
      <c r="D24" s="2"/>
    </row>
    <row r="25" spans="2:4" ht="15.75" x14ac:dyDescent="0.25">
      <c r="B25" s="12"/>
      <c r="C25" s="12"/>
      <c r="D25" s="2"/>
    </row>
    <row r="26" spans="2:4" ht="15.75" x14ac:dyDescent="0.25">
      <c r="B26" s="13"/>
      <c r="C26" s="12"/>
      <c r="D26" s="2"/>
    </row>
    <row r="27" spans="2:4" ht="15.75" x14ac:dyDescent="0.25">
      <c r="B27" s="2"/>
      <c r="C27" s="2"/>
      <c r="D27" s="2"/>
    </row>
    <row r="28" spans="2:4" ht="15.75" x14ac:dyDescent="0.25">
      <c r="B28" s="2"/>
      <c r="C28" s="2"/>
      <c r="D28" s="2"/>
    </row>
  </sheetData>
  <mergeCells count="8">
    <mergeCell ref="B12:C12"/>
    <mergeCell ref="B13:C13"/>
    <mergeCell ref="B2:D2"/>
    <mergeCell ref="B3:D3"/>
    <mergeCell ref="B5:C6"/>
    <mergeCell ref="B7:C7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topLeftCell="B1" workbookViewId="0">
      <selection activeCell="B17" sqref="B17"/>
    </sheetView>
  </sheetViews>
  <sheetFormatPr defaultRowHeight="15" x14ac:dyDescent="0.25"/>
  <cols>
    <col min="1" max="1" width="5.85546875" style="1" customWidth="1"/>
    <col min="2" max="2" width="31.85546875" style="1" customWidth="1"/>
    <col min="3" max="3" width="41.42578125" style="1" customWidth="1"/>
    <col min="4" max="4" width="97" style="1" bestFit="1" customWidth="1"/>
    <col min="5" max="16384" width="9.140625" style="1"/>
  </cols>
  <sheetData>
    <row r="2" spans="2:4" ht="20.25" x14ac:dyDescent="0.3">
      <c r="B2" s="33" t="s">
        <v>0</v>
      </c>
      <c r="C2" s="33"/>
      <c r="D2" s="33"/>
    </row>
    <row r="3" spans="2:4" ht="15.75" x14ac:dyDescent="0.25">
      <c r="B3" s="34" t="s">
        <v>12</v>
      </c>
      <c r="C3" s="34"/>
      <c r="D3" s="34"/>
    </row>
    <row r="4" spans="2:4" ht="15.75" x14ac:dyDescent="0.25">
      <c r="B4" s="2"/>
      <c r="C4" s="2"/>
      <c r="D4" s="2"/>
    </row>
    <row r="5" spans="2:4" ht="15.75" customHeight="1" x14ac:dyDescent="0.25">
      <c r="B5" s="35" t="s">
        <v>1</v>
      </c>
      <c r="C5" s="36"/>
      <c r="D5" s="3" t="s">
        <v>2</v>
      </c>
    </row>
    <row r="6" spans="2:4" ht="23.25" customHeight="1" x14ac:dyDescent="0.25">
      <c r="B6" s="37"/>
      <c r="C6" s="38"/>
      <c r="D6" s="4">
        <v>2020</v>
      </c>
    </row>
    <row r="7" spans="2:4" ht="39" customHeight="1" x14ac:dyDescent="0.25">
      <c r="B7" s="31" t="s">
        <v>3</v>
      </c>
      <c r="C7" s="32"/>
      <c r="D7" s="5">
        <v>349</v>
      </c>
    </row>
    <row r="8" spans="2:4" ht="39" customHeight="1" x14ac:dyDescent="0.25">
      <c r="B8" s="6"/>
      <c r="C8" s="7" t="s">
        <v>4</v>
      </c>
      <c r="D8" s="8">
        <f>11+1</f>
        <v>12</v>
      </c>
    </row>
    <row r="9" spans="2:4" ht="39" customHeight="1" x14ac:dyDescent="0.25">
      <c r="B9" s="6"/>
      <c r="C9" s="7" t="s">
        <v>5</v>
      </c>
      <c r="D9" s="8">
        <f t="shared" ref="D9" si="0">D7-D8</f>
        <v>337</v>
      </c>
    </row>
    <row r="10" spans="2:4" ht="39" customHeight="1" x14ac:dyDescent="0.25">
      <c r="B10" s="31" t="s">
        <v>6</v>
      </c>
      <c r="C10" s="32"/>
      <c r="D10" s="9">
        <f>130359662+1846124+7717976+57150</f>
        <v>139980912</v>
      </c>
    </row>
    <row r="11" spans="2:4" ht="39" customHeight="1" x14ac:dyDescent="0.25">
      <c r="B11" s="31" t="s">
        <v>7</v>
      </c>
      <c r="C11" s="32"/>
      <c r="D11" s="9">
        <f>D10/D8</f>
        <v>11665076</v>
      </c>
    </row>
    <row r="12" spans="2:4" ht="36" customHeight="1" x14ac:dyDescent="0.25">
      <c r="B12" s="31" t="s">
        <v>8</v>
      </c>
      <c r="C12" s="32"/>
      <c r="D12" s="10" t="s">
        <v>9</v>
      </c>
    </row>
    <row r="13" spans="2:4" ht="39" customHeight="1" x14ac:dyDescent="0.25">
      <c r="B13" s="31" t="s">
        <v>10</v>
      </c>
      <c r="C13" s="32"/>
      <c r="D13" s="9">
        <f>3828551+6316333+132553+14359276+27506496+3652467+1200000+5260373+773000+1520256+1836076</f>
        <v>66385381</v>
      </c>
    </row>
    <row r="14" spans="2:4" ht="15.75" x14ac:dyDescent="0.25">
      <c r="B14" s="2"/>
      <c r="C14" s="2"/>
      <c r="D14" s="2"/>
    </row>
    <row r="15" spans="2:4" ht="15.75" x14ac:dyDescent="0.25">
      <c r="B15" s="2"/>
      <c r="C15" s="2"/>
      <c r="D15" s="2"/>
    </row>
    <row r="16" spans="2:4" ht="15.75" x14ac:dyDescent="0.25">
      <c r="B16" s="11" t="s">
        <v>13</v>
      </c>
      <c r="C16" s="11"/>
      <c r="D16" s="2"/>
    </row>
    <row r="17" spans="2:4" ht="15.75" x14ac:dyDescent="0.25">
      <c r="B17" s="2"/>
      <c r="C17" s="2"/>
      <c r="D17" s="2"/>
    </row>
    <row r="18" spans="2:4" ht="15.75" x14ac:dyDescent="0.25">
      <c r="B18" s="2"/>
      <c r="C18" s="2"/>
      <c r="D18" s="2"/>
    </row>
    <row r="19" spans="2:4" ht="15.75" x14ac:dyDescent="0.25">
      <c r="B19" s="12"/>
      <c r="C19" s="12"/>
      <c r="D19" s="2"/>
    </row>
    <row r="20" spans="2:4" ht="15.75" x14ac:dyDescent="0.25">
      <c r="B20" s="12"/>
      <c r="C20" s="12"/>
      <c r="D20" s="2"/>
    </row>
    <row r="21" spans="2:4" ht="15.75" x14ac:dyDescent="0.25">
      <c r="B21" s="12"/>
      <c r="C21" s="12"/>
      <c r="D21" s="2"/>
    </row>
    <row r="22" spans="2:4" ht="15.75" x14ac:dyDescent="0.25">
      <c r="B22" s="12"/>
      <c r="C22" s="12"/>
      <c r="D22" s="2"/>
    </row>
    <row r="23" spans="2:4" ht="15.75" x14ac:dyDescent="0.25">
      <c r="B23" s="12"/>
      <c r="C23" s="12"/>
      <c r="D23" s="2"/>
    </row>
    <row r="24" spans="2:4" ht="15.75" x14ac:dyDescent="0.25">
      <c r="B24" s="12"/>
      <c r="C24" s="12"/>
      <c r="D24" s="2"/>
    </row>
    <row r="25" spans="2:4" ht="15.75" x14ac:dyDescent="0.25">
      <c r="B25" s="12"/>
      <c r="C25" s="12"/>
      <c r="D25" s="2"/>
    </row>
    <row r="26" spans="2:4" ht="15.75" x14ac:dyDescent="0.25">
      <c r="B26" s="13"/>
      <c r="C26" s="12"/>
      <c r="D26" s="2"/>
    </row>
    <row r="27" spans="2:4" ht="15.75" x14ac:dyDescent="0.25">
      <c r="B27" s="2"/>
      <c r="C27" s="2"/>
      <c r="D27" s="2"/>
    </row>
    <row r="28" spans="2:4" ht="15.75" x14ac:dyDescent="0.25">
      <c r="B28" s="2"/>
      <c r="C28" s="2"/>
      <c r="D28" s="2"/>
    </row>
  </sheetData>
  <mergeCells count="8">
    <mergeCell ref="B12:C12"/>
    <mergeCell ref="B13:C13"/>
    <mergeCell ref="B2:D2"/>
    <mergeCell ref="B3:D3"/>
    <mergeCell ref="B5:C6"/>
    <mergeCell ref="B7:C7"/>
    <mergeCell ref="B10:C10"/>
    <mergeCell ref="B11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2020</vt:lpstr>
      <vt:lpstr>Munka3</vt:lpstr>
    </vt:vector>
  </TitlesOfParts>
  <Company>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esze.bernadett</dc:creator>
  <cp:lastModifiedBy>lukacs.emese</cp:lastModifiedBy>
  <cp:lastPrinted>2018-02-15T06:46:28Z</cp:lastPrinted>
  <dcterms:created xsi:type="dcterms:W3CDTF">2015-03-11T12:33:28Z</dcterms:created>
  <dcterms:modified xsi:type="dcterms:W3CDTF">2021-05-20T14:11:50Z</dcterms:modified>
</cp:coreProperties>
</file>