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5480" windowHeight="11640" firstSheet="10" activeTab="10"/>
  </bookViews>
  <sheets>
    <sheet name="2022.IV. n.év" sheetId="1" r:id="rId1"/>
    <sheet name="2023.I.n.év" sheetId="2" r:id="rId2"/>
    <sheet name="2023.II.n.év" sheetId="3" r:id="rId3"/>
    <sheet name="2023.III." sheetId="4" r:id="rId4"/>
    <sheet name="2023.IV." sheetId="5" r:id="rId5"/>
    <sheet name="2024.I.n.év." sheetId="6" r:id="rId6"/>
    <sheet name="2024.II.n.év." sheetId="7" r:id="rId7"/>
    <sheet name="2024.III.n.év" sheetId="8" r:id="rId8"/>
    <sheet name="2024.IV. n.év" sheetId="9" r:id="rId9"/>
    <sheet name="2025.I.név" sheetId="10" r:id="rId10"/>
    <sheet name="2026.II.n.év" sheetId="15" r:id="rId11"/>
  </sheets>
  <calcPr calcId="144525"/>
</workbook>
</file>

<file path=xl/calcChain.xml><?xml version="1.0" encoding="utf-8"?>
<calcChain xmlns="http://schemas.openxmlformats.org/spreadsheetml/2006/main">
  <c r="D22" i="15" l="1"/>
  <c r="C23" i="15" l="1"/>
  <c r="B23" i="15"/>
  <c r="D21" i="15"/>
  <c r="D20" i="15"/>
  <c r="D19" i="15"/>
  <c r="D15" i="15"/>
  <c r="C15" i="15"/>
  <c r="E14" i="15"/>
  <c r="E13" i="15"/>
  <c r="D9" i="15"/>
  <c r="E15" i="15" l="1"/>
  <c r="D14" i="10" l="1"/>
  <c r="C21" i="10"/>
  <c r="C22" i="10"/>
  <c r="C20" i="10"/>
  <c r="C19" i="10"/>
  <c r="B23" i="10" l="1"/>
  <c r="C23" i="10"/>
  <c r="C15" i="10"/>
  <c r="E15" i="10" s="1"/>
  <c r="E14" i="10"/>
  <c r="E13" i="10"/>
  <c r="D9" i="10"/>
  <c r="D19" i="9"/>
  <c r="C21" i="9"/>
  <c r="C23" i="9" s="1"/>
  <c r="D20" i="9"/>
  <c r="D23" i="9" l="1"/>
  <c r="D23" i="10"/>
  <c r="B23" i="9"/>
  <c r="D22" i="9"/>
  <c r="D15" i="9"/>
  <c r="C15" i="9"/>
  <c r="E14" i="9"/>
  <c r="E13" i="9"/>
  <c r="D9" i="9"/>
  <c r="C21" i="8"/>
  <c r="C20" i="8"/>
  <c r="C19" i="8"/>
  <c r="D15" i="8"/>
  <c r="C15" i="8"/>
  <c r="B23" i="8"/>
  <c r="E14" i="8"/>
  <c r="E13" i="8"/>
  <c r="D9" i="8"/>
  <c r="D13" i="7"/>
  <c r="D9" i="7"/>
  <c r="E15" i="9" l="1"/>
  <c r="E15" i="8"/>
  <c r="D20" i="7"/>
  <c r="D21" i="7"/>
  <c r="D22" i="7"/>
  <c r="D19" i="7"/>
  <c r="E14" i="7"/>
  <c r="E15" i="7"/>
  <c r="E13" i="7"/>
  <c r="B23" i="7"/>
  <c r="D23" i="7" l="1"/>
  <c r="C23" i="7" s="1"/>
  <c r="C19" i="6"/>
  <c r="B23" i="6" l="1"/>
  <c r="C23" i="6" s="1"/>
  <c r="C22" i="6"/>
  <c r="C21" i="6"/>
  <c r="C20" i="6"/>
  <c r="D15" i="6"/>
  <c r="C15" i="6"/>
  <c r="E14" i="6"/>
  <c r="E15" i="6" s="1"/>
  <c r="B23" i="5" l="1"/>
  <c r="C23" i="5" s="1"/>
  <c r="C22" i="5"/>
  <c r="C21" i="5"/>
  <c r="C20" i="5"/>
  <c r="C19" i="5"/>
  <c r="D15" i="5"/>
  <c r="C15" i="5"/>
  <c r="E14" i="5"/>
  <c r="E13" i="5"/>
  <c r="E15" i="5" l="1"/>
  <c r="C20" i="4"/>
  <c r="C21" i="4"/>
  <c r="C22" i="4"/>
  <c r="C19" i="4"/>
  <c r="D15" i="4"/>
  <c r="C15" i="4"/>
  <c r="B23" i="4" l="1"/>
  <c r="C23" i="4" s="1"/>
  <c r="E14" i="4" l="1"/>
  <c r="E13" i="4"/>
  <c r="E15" i="4" l="1"/>
  <c r="C21" i="3"/>
  <c r="C20" i="3"/>
  <c r="C19" i="3"/>
  <c r="D23" i="3"/>
  <c r="D15" i="3"/>
  <c r="C15" i="3"/>
  <c r="E14" i="3"/>
  <c r="E13" i="3"/>
  <c r="E15" i="3" l="1"/>
  <c r="D22" i="2"/>
  <c r="D20" i="2"/>
  <c r="D21" i="2"/>
  <c r="D19" i="2"/>
  <c r="D15" i="2" l="1"/>
  <c r="C15" i="2"/>
  <c r="E14" i="2"/>
  <c r="E13" i="2"/>
  <c r="E15" i="2" l="1"/>
  <c r="C20" i="1"/>
  <c r="C21" i="1"/>
  <c r="C22" i="1"/>
  <c r="C19" i="1"/>
  <c r="E13" i="1" l="1"/>
  <c r="C23" i="1" l="1"/>
  <c r="E14" i="1" l="1"/>
  <c r="D15" i="1"/>
  <c r="C15" i="1"/>
  <c r="E15" i="1" l="1"/>
  <c r="D23" i="2"/>
  <c r="D22" i="8"/>
  <c r="D23" i="8" s="1"/>
  <c r="D23" i="15" l="1"/>
</calcChain>
</file>

<file path=xl/sharedStrings.xml><?xml version="1.0" encoding="utf-8"?>
<sst xmlns="http://schemas.openxmlformats.org/spreadsheetml/2006/main" count="293" uniqueCount="58">
  <si>
    <t>Személyi juttatás 2022.IV. negyedév</t>
  </si>
  <si>
    <t>Megnevezés</t>
  </si>
  <si>
    <t>Létszám (fő)</t>
  </si>
  <si>
    <t>Engedélyezett állományi létszám 2022.10.01-én</t>
  </si>
  <si>
    <t>Munkajogi létszám 2022.10.01-én</t>
  </si>
  <si>
    <t>vezetők</t>
  </si>
  <si>
    <t>nem vezetők</t>
  </si>
  <si>
    <t>Rendszeres juttatások (Ft)</t>
  </si>
  <si>
    <t>Nem rendszeres juttatások (Ft)</t>
  </si>
  <si>
    <t>Összesen (Ft)</t>
  </si>
  <si>
    <t>Személyi juttatások</t>
  </si>
  <si>
    <t>ebből</t>
  </si>
  <si>
    <t>Nem rendszeres személyi juttatások (Ft)</t>
  </si>
  <si>
    <t>Vezetők</t>
  </si>
  <si>
    <t>Nem vezetők</t>
  </si>
  <si>
    <t>Céljuttatás, teljesítményjuttatás, készenléti, ügyeleti, helyettesítési díj</t>
  </si>
  <si>
    <t>Jutalom, végkielégítés, keresetkiegészítés, napidíj, egyéb</t>
  </si>
  <si>
    <t>Költségtérítés és hozzájárulás ( közlekedési költségtérítés, ruházati költségtérítés, szemüveg-, fogászati, folyószámla- költségtérítés,egyéb)</t>
  </si>
  <si>
    <t>Szociális jellegű juttatás</t>
  </si>
  <si>
    <t>Összesen:</t>
  </si>
  <si>
    <t>Budapest, 2023.március 13.</t>
  </si>
  <si>
    <t>Készítette: Petrezselyem Jánosné c. bv. Tzls</t>
  </si>
  <si>
    <t xml:space="preserve">Ellenőrizte: </t>
  </si>
  <si>
    <t>Személyi juttatás 2023.I. negyedév</t>
  </si>
  <si>
    <t>Engedélyezett állományi létszám 2023.01.01-én</t>
  </si>
  <si>
    <t>Munkajogi létszám 2023.01.01-én</t>
  </si>
  <si>
    <t>Budapest, 2023.április 25.</t>
  </si>
  <si>
    <t>Személyi juttatás 2023.II. negyedév</t>
  </si>
  <si>
    <t>Munkajogi létszám 2023.04.01-én</t>
  </si>
  <si>
    <t>Budapest, 2023.július 10.</t>
  </si>
  <si>
    <t>Személyi juttatás 2023.III. negyedév</t>
  </si>
  <si>
    <t>Munkajogi létszám 2023.07.01-én</t>
  </si>
  <si>
    <t>Budapest, 2023.október 18.</t>
  </si>
  <si>
    <t>Készítette: Hornyák Éva c.bv.tzls.</t>
  </si>
  <si>
    <t>Személyi juttatás 2023.IV. negyedév</t>
  </si>
  <si>
    <t>Személyi juttatás 2024.I. negyedév</t>
  </si>
  <si>
    <t>Engedélyezett állományi létszám 2024.01.01-én</t>
  </si>
  <si>
    <t>Munkajogi létszám 2024.01.01-én</t>
  </si>
  <si>
    <t xml:space="preserve">Budapest, 2024. május 13. </t>
  </si>
  <si>
    <t>Személyi juttatás 2024.II. negyedév</t>
  </si>
  <si>
    <t>Engedélyezett állományi létszám 2024.04.01-én</t>
  </si>
  <si>
    <t>Munkajogi létszám 2024.04.01-én</t>
  </si>
  <si>
    <t>Budapest, 2024.09.18.</t>
  </si>
  <si>
    <t>Ellenőrizte: Kardáné Poncsák Edit bv.őrgy. mb.ov.h.</t>
  </si>
  <si>
    <t>Személyi juttatás 2024.III. negyedév</t>
  </si>
  <si>
    <t>Engedélyezett állományi létszám 2024.07.01-én</t>
  </si>
  <si>
    <t>Munkajogi létszám 2024.07.01-én</t>
  </si>
  <si>
    <t>Budapest, 2024.10.24.</t>
  </si>
  <si>
    <t>Engedélyezett állományi létszám 2024.10.01-én</t>
  </si>
  <si>
    <t>Személyi juttatás 2024.IV. negyedév</t>
  </si>
  <si>
    <t>Munkajogi létszám 2024.10.01-én</t>
  </si>
  <si>
    <t>Budapest, 2025.01.27.</t>
  </si>
  <si>
    <t>ezt nem tudom mennyi</t>
  </si>
  <si>
    <t>Munkajogi létszám 2025.01..01-én</t>
  </si>
  <si>
    <t>Budapest, 2025.04.14.</t>
  </si>
  <si>
    <t>Személyi juttatás 2025.I. negyedév</t>
  </si>
  <si>
    <t>Munkajogi létszám 2026.01.01-én</t>
  </si>
  <si>
    <t>Személyi juttatás 2026. 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</si>
</sst>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64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1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43">
    <xf numFmtId="0" fontId="0" fillId="0" borderId="0"/>
    <xf numFmtId="0" fontId="9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39" applyNumberFormat="0" applyAlignment="0" applyProtection="0"/>
    <xf numFmtId="0" fontId="12" fillId="0" borderId="0" applyNumberFormat="0" applyFill="0" applyBorder="0" applyAlignment="0" applyProtection="0"/>
    <xf numFmtId="0" fontId="13" fillId="0" borderId="40" applyNumberFormat="0" applyFill="0" applyAlignment="0" applyProtection="0"/>
    <xf numFmtId="0" fontId="14" fillId="0" borderId="41" applyNumberFormat="0" applyFill="0" applyAlignment="0" applyProtection="0"/>
    <xf numFmtId="0" fontId="15" fillId="0" borderId="42" applyNumberFormat="0" applyFill="0" applyAlignment="0" applyProtection="0"/>
    <xf numFmtId="0" fontId="15" fillId="0" borderId="0" applyNumberFormat="0" applyFill="0" applyBorder="0" applyAlignment="0" applyProtection="0"/>
    <xf numFmtId="0" fontId="16" fillId="21" borderId="43" applyNumberFormat="0" applyAlignment="0" applyProtection="0"/>
    <xf numFmtId="0" fontId="17" fillId="0" borderId="0" applyNumberFormat="0" applyFill="0" applyBorder="0" applyAlignment="0" applyProtection="0"/>
    <xf numFmtId="0" fontId="18" fillId="0" borderId="44" applyNumberFormat="0" applyFill="0" applyAlignment="0" applyProtection="0"/>
    <xf numFmtId="0" fontId="26" fillId="22" borderId="45" applyNumberFormat="0" applyFont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46" applyNumberFormat="0" applyAlignment="0" applyProtection="0"/>
    <xf numFmtId="0" fontId="21" fillId="0" borderId="0" applyNumberFormat="0" applyFill="0" applyBorder="0" applyAlignment="0" applyProtection="0"/>
    <xf numFmtId="0" fontId="22" fillId="0" borderId="47" applyNumberFormat="0" applyFill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30" borderId="39" applyNumberFormat="0" applyAlignment="0" applyProtection="0"/>
  </cellStyleXfs>
  <cellXfs count="14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5" fillId="0" borderId="0" xfId="0" applyNumberFormat="1" applyFont="1"/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0" fillId="0" borderId="0" xfId="0" applyNumberFormat="1"/>
    <xf numFmtId="3" fontId="5" fillId="0" borderId="10" xfId="0" applyNumberFormat="1" applyFont="1" applyBorder="1" applyAlignment="1">
      <alignment vertical="center"/>
    </xf>
    <xf numFmtId="3" fontId="5" fillId="0" borderId="11" xfId="0" applyNumberFormat="1" applyFont="1" applyBorder="1"/>
    <xf numFmtId="0" fontId="3" fillId="0" borderId="7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7" fillId="0" borderId="0" xfId="0" applyFont="1"/>
    <xf numFmtId="3" fontId="8" fillId="0" borderId="8" xfId="0" applyNumberFormat="1" applyFont="1" applyBorder="1" applyAlignment="1">
      <alignment vertical="center"/>
    </xf>
    <xf numFmtId="3" fontId="5" fillId="0" borderId="8" xfId="0" applyNumberFormat="1" applyFont="1" applyBorder="1"/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5" fillId="0" borderId="17" xfId="0" applyNumberFormat="1" applyFont="1" applyBorder="1"/>
    <xf numFmtId="3" fontId="2" fillId="0" borderId="18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5" fillId="0" borderId="26" xfId="0" applyNumberFormat="1" applyFont="1" applyBorder="1"/>
    <xf numFmtId="3" fontId="2" fillId="0" borderId="27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3" fontId="5" fillId="0" borderId="29" xfId="0" applyNumberFormat="1" applyFont="1" applyBorder="1" applyAlignment="1">
      <alignment vertical="center"/>
    </xf>
    <xf numFmtId="3" fontId="3" fillId="0" borderId="30" xfId="0" applyNumberFormat="1" applyFont="1" applyBorder="1" applyAlignment="1">
      <alignment horizontal="righ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3" fontId="8" fillId="0" borderId="32" xfId="0" applyNumberFormat="1" applyFont="1" applyBorder="1" applyAlignment="1">
      <alignment vertical="center"/>
    </xf>
    <xf numFmtId="3" fontId="2" fillId="0" borderId="24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3" fontId="8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3" fontId="5" fillId="0" borderId="20" xfId="0" applyNumberFormat="1" applyFont="1" applyBorder="1"/>
    <xf numFmtId="3" fontId="5" fillId="0" borderId="23" xfId="0" applyNumberFormat="1" applyFont="1" applyBorder="1"/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vertical="center"/>
    </xf>
    <xf numFmtId="3" fontId="3" fillId="0" borderId="36" xfId="0" applyNumberFormat="1" applyFont="1" applyBorder="1" applyAlignment="1">
      <alignment horizontal="center" vertical="center" wrapText="1"/>
    </xf>
    <xf numFmtId="3" fontId="3" fillId="0" borderId="37" xfId="0" applyNumberFormat="1" applyFont="1" applyBorder="1" applyAlignment="1">
      <alignment horizontal="center" vertical="center" wrapText="1"/>
    </xf>
    <xf numFmtId="3" fontId="8" fillId="0" borderId="38" xfId="0" applyNumberFormat="1" applyFont="1" applyBorder="1" applyAlignment="1">
      <alignment horizontal="center" vertical="center"/>
    </xf>
    <xf numFmtId="0" fontId="2" fillId="33" borderId="33" xfId="0" applyFont="1" applyFill="1" applyBorder="1" applyAlignment="1">
      <alignment horizontal="right" vertical="center" wrapText="1"/>
    </xf>
    <xf numFmtId="0" fontId="2" fillId="33" borderId="34" xfId="0" applyFont="1" applyFill="1" applyBorder="1" applyAlignment="1">
      <alignment horizontal="right" vertical="center" wrapText="1"/>
    </xf>
    <xf numFmtId="0" fontId="2" fillId="33" borderId="35" xfId="0" applyFont="1" applyFill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center" wrapText="1"/>
    </xf>
    <xf numFmtId="3" fontId="5" fillId="0" borderId="28" xfId="0" applyNumberFormat="1" applyFont="1" applyBorder="1"/>
    <xf numFmtId="3" fontId="2" fillId="0" borderId="19" xfId="0" applyNumberFormat="1" applyFont="1" applyBorder="1" applyAlignment="1">
      <alignment horizontal="center" wrapText="1"/>
    </xf>
    <xf numFmtId="3" fontId="5" fillId="0" borderId="28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49" xfId="0" applyNumberFormat="1" applyFont="1" applyBorder="1" applyAlignment="1">
      <alignment horizontal="right" vertical="center" wrapText="1"/>
    </xf>
    <xf numFmtId="0" fontId="3" fillId="0" borderId="50" xfId="0" applyFont="1" applyBorder="1" applyAlignment="1">
      <alignment horizontal="center" vertical="center" wrapText="1"/>
    </xf>
    <xf numFmtId="3" fontId="5" fillId="0" borderId="51" xfId="0" applyNumberFormat="1" applyFont="1" applyBorder="1"/>
    <xf numFmtId="0" fontId="3" fillId="0" borderId="8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right"/>
    </xf>
    <xf numFmtId="0" fontId="3" fillId="0" borderId="17" xfId="0" applyFont="1" applyBorder="1" applyAlignment="1">
      <alignment horizontal="right" vertical="center" wrapText="1"/>
    </xf>
    <xf numFmtId="0" fontId="2" fillId="34" borderId="20" xfId="0" applyFont="1" applyFill="1" applyBorder="1" applyAlignment="1">
      <alignment horizontal="right" vertical="center" wrapText="1"/>
    </xf>
    <xf numFmtId="0" fontId="2" fillId="34" borderId="23" xfId="0" applyFont="1" applyFill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right"/>
    </xf>
    <xf numFmtId="0" fontId="3" fillId="0" borderId="21" xfId="0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8" fillId="0" borderId="23" xfId="0" applyNumberFormat="1" applyFont="1" applyBorder="1" applyAlignment="1">
      <alignment horizontal="center" vertical="center"/>
    </xf>
    <xf numFmtId="3" fontId="22" fillId="0" borderId="0" xfId="0" applyNumberFormat="1" applyFont="1"/>
    <xf numFmtId="3" fontId="2" fillId="0" borderId="52" xfId="0" applyNumberFormat="1" applyFont="1" applyBorder="1" applyAlignment="1">
      <alignment horizontal="right" vertical="center" wrapText="1"/>
    </xf>
    <xf numFmtId="3" fontId="5" fillId="0" borderId="53" xfId="0" applyNumberFormat="1" applyFont="1" applyBorder="1"/>
    <xf numFmtId="0" fontId="7" fillId="0" borderId="0" xfId="0" applyFont="1"/>
    <xf numFmtId="0" fontId="0" fillId="0" borderId="0" xfId="0"/>
    <xf numFmtId="0" fontId="2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4" fontId="2" fillId="0" borderId="18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</cellXfs>
  <cellStyles count="43"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2" xfId="1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4" workbookViewId="0">
      <selection activeCell="F17" sqref="F17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0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3</v>
      </c>
      <c r="B6" s="119"/>
      <c r="C6" s="120"/>
      <c r="D6" s="3">
        <v>560</v>
      </c>
    </row>
    <row r="7" spans="1:5" ht="15.75" thickBot="1" x14ac:dyDescent="0.3">
      <c r="A7" s="118" t="s">
        <v>4</v>
      </c>
      <c r="B7" s="119"/>
      <c r="C7" s="120"/>
      <c r="D7" s="3">
        <v>421</v>
      </c>
    </row>
    <row r="8" spans="1:5" ht="15.75" thickBot="1" x14ac:dyDescent="0.3">
      <c r="A8" s="121" t="s">
        <v>5</v>
      </c>
      <c r="B8" s="122"/>
      <c r="C8" s="123"/>
      <c r="D8" s="3">
        <v>16</v>
      </c>
      <c r="E8" s="4"/>
    </row>
    <row r="9" spans="1:5" ht="15.75" thickBot="1" x14ac:dyDescent="0.3">
      <c r="A9" s="121" t="s">
        <v>6</v>
      </c>
      <c r="B9" s="122"/>
      <c r="C9" s="123"/>
      <c r="D9" s="3">
        <v>405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5" t="s">
        <v>7</v>
      </c>
      <c r="D12" s="5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7">
        <v>474964116</v>
      </c>
      <c r="D13" s="7">
        <v>418645436</v>
      </c>
      <c r="E13" s="8">
        <f>SUM(C13:D13)</f>
        <v>893609552</v>
      </c>
    </row>
    <row r="14" spans="1:5" ht="15.75" thickBot="1" x14ac:dyDescent="0.3">
      <c r="A14" s="9" t="s">
        <v>11</v>
      </c>
      <c r="B14" s="10" t="s">
        <v>5</v>
      </c>
      <c r="C14" s="7">
        <v>47121600</v>
      </c>
      <c r="D14" s="7">
        <v>11501338</v>
      </c>
      <c r="E14" s="11">
        <f>SUM(C14:D14)</f>
        <v>58622938</v>
      </c>
    </row>
    <row r="15" spans="1:5" ht="15.75" thickBot="1" x14ac:dyDescent="0.3">
      <c r="A15" s="9"/>
      <c r="B15" s="10" t="s">
        <v>6</v>
      </c>
      <c r="C15" s="7">
        <f>C13-C14</f>
        <v>427842516</v>
      </c>
      <c r="D15" s="7">
        <f t="shared" ref="D15" si="0">D13-D14</f>
        <v>407144098</v>
      </c>
      <c r="E15" s="12">
        <f>SUM(C15:D15)</f>
        <v>834986614</v>
      </c>
    </row>
    <row r="16" spans="1:5" x14ac:dyDescent="0.25">
      <c r="A16" s="1"/>
      <c r="B16" s="1"/>
      <c r="C16" s="1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5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7">
        <v>1274509</v>
      </c>
      <c r="C19" s="11">
        <f>D19-B19</f>
        <v>358747344</v>
      </c>
      <c r="D19" s="16">
        <v>360021853</v>
      </c>
      <c r="E19" s="17"/>
      <c r="G19" s="18"/>
    </row>
    <row r="20" spans="1:7" ht="26.25" thickBot="1" x14ac:dyDescent="0.3">
      <c r="A20" s="15" t="s">
        <v>16</v>
      </c>
      <c r="B20" s="7">
        <v>9368604</v>
      </c>
      <c r="C20" s="11">
        <f t="shared" ref="C20:C22" si="1">D20-B20</f>
        <v>32902667</v>
      </c>
      <c r="D20" s="19">
        <v>42271271</v>
      </c>
      <c r="E20" s="17"/>
    </row>
    <row r="21" spans="1:7" ht="51.75" thickBot="1" x14ac:dyDescent="0.3">
      <c r="A21" s="15" t="s">
        <v>17</v>
      </c>
      <c r="B21" s="7">
        <v>651328</v>
      </c>
      <c r="C21" s="11">
        <f t="shared" si="1"/>
        <v>15613949</v>
      </c>
      <c r="D21" s="16">
        <v>16265277</v>
      </c>
      <c r="E21" s="17"/>
      <c r="G21" s="18"/>
    </row>
    <row r="22" spans="1:7" ht="15.75" thickBot="1" x14ac:dyDescent="0.3">
      <c r="A22" s="15" t="s">
        <v>18</v>
      </c>
      <c r="B22" s="7">
        <v>0</v>
      </c>
      <c r="C22" s="11">
        <f t="shared" si="1"/>
        <v>87035</v>
      </c>
      <c r="D22" s="20">
        <v>87035</v>
      </c>
      <c r="E22" s="8"/>
    </row>
    <row r="23" spans="1:7" ht="15.75" thickBot="1" x14ac:dyDescent="0.3">
      <c r="A23" s="21" t="s">
        <v>19</v>
      </c>
      <c r="B23" s="22">
        <v>11501338</v>
      </c>
      <c r="C23" s="23">
        <f>D23-B23</f>
        <v>407144098</v>
      </c>
      <c r="D23" s="24">
        <v>418645436</v>
      </c>
      <c r="E23" s="25"/>
    </row>
    <row r="26" spans="1:7" ht="15.75" x14ac:dyDescent="0.25">
      <c r="A26" s="26" t="s">
        <v>20</v>
      </c>
    </row>
    <row r="28" spans="1:7" ht="15.75" x14ac:dyDescent="0.25">
      <c r="A28" s="26" t="s">
        <v>21</v>
      </c>
    </row>
    <row r="29" spans="1:7" ht="15.75" x14ac:dyDescent="0.25">
      <c r="A29" s="26"/>
    </row>
    <row r="30" spans="1:7" ht="15.75" x14ac:dyDescent="0.25">
      <c r="A30" s="26" t="s">
        <v>22</v>
      </c>
    </row>
    <row r="31" spans="1:7" ht="15.75" x14ac:dyDescent="0.25">
      <c r="A31" s="26"/>
    </row>
  </sheetData>
  <mergeCells count="8">
    <mergeCell ref="A3:C3"/>
    <mergeCell ref="A13:B13"/>
    <mergeCell ref="A5:C5"/>
    <mergeCell ref="A6:C6"/>
    <mergeCell ref="A7:C7"/>
    <mergeCell ref="A8:C8"/>
    <mergeCell ref="A9:C9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workbookViewId="0">
      <selection activeCell="E15" sqref="E15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23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24</v>
      </c>
      <c r="B6" s="119"/>
      <c r="C6" s="120"/>
      <c r="D6" s="3">
        <v>870</v>
      </c>
    </row>
    <row r="7" spans="1:5" ht="15.75" thickBot="1" x14ac:dyDescent="0.3">
      <c r="A7" s="118" t="s">
        <v>25</v>
      </c>
      <c r="B7" s="119"/>
      <c r="C7" s="120"/>
      <c r="D7" s="3">
        <v>681</v>
      </c>
    </row>
    <row r="8" spans="1:5" ht="15.75" thickBot="1" x14ac:dyDescent="0.3">
      <c r="A8" s="121" t="s">
        <v>5</v>
      </c>
      <c r="B8" s="122"/>
      <c r="C8" s="123"/>
      <c r="D8" s="3">
        <v>33</v>
      </c>
      <c r="E8" s="4"/>
    </row>
    <row r="9" spans="1:5" ht="15.75" thickBot="1" x14ac:dyDescent="0.3">
      <c r="A9" s="121" t="s">
        <v>6</v>
      </c>
      <c r="B9" s="122"/>
      <c r="C9" s="123"/>
      <c r="D9" s="3">
        <v>648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5" t="s">
        <v>7</v>
      </c>
      <c r="D12" s="5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7">
        <v>1155587534</v>
      </c>
      <c r="D13" s="7">
        <v>234832486</v>
      </c>
      <c r="E13" s="8">
        <f>SUM(C13:D13)</f>
        <v>1390420020</v>
      </c>
    </row>
    <row r="14" spans="1:5" ht="15.75" thickBot="1" x14ac:dyDescent="0.3">
      <c r="A14" s="9" t="s">
        <v>11</v>
      </c>
      <c r="B14" s="10" t="s">
        <v>5</v>
      </c>
      <c r="C14" s="7">
        <v>80147170</v>
      </c>
      <c r="D14" s="7">
        <v>1861224</v>
      </c>
      <c r="E14" s="11">
        <f>SUM(C14:D14)</f>
        <v>82008394</v>
      </c>
    </row>
    <row r="15" spans="1:5" ht="15.75" thickBot="1" x14ac:dyDescent="0.3">
      <c r="A15" s="9"/>
      <c r="B15" s="10" t="s">
        <v>6</v>
      </c>
      <c r="C15" s="7">
        <f>C13-C14</f>
        <v>1075440364</v>
      </c>
      <c r="D15" s="7">
        <f t="shared" ref="D15" si="0">D13-D14</f>
        <v>232971262</v>
      </c>
      <c r="E15" s="12">
        <f>SUM(C15:D15)</f>
        <v>1308411626</v>
      </c>
    </row>
    <row r="16" spans="1:5" x14ac:dyDescent="0.25">
      <c r="A16" s="1"/>
      <c r="B16" s="1"/>
      <c r="C16" s="1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5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7">
        <v>1097351</v>
      </c>
      <c r="C19" s="11">
        <v>152478383</v>
      </c>
      <c r="D19" s="16">
        <f>SUM(B19:C19)</f>
        <v>153575734</v>
      </c>
      <c r="E19" s="17"/>
      <c r="G19" s="18"/>
    </row>
    <row r="20" spans="1:7" ht="26.25" thickBot="1" x14ac:dyDescent="0.3">
      <c r="A20" s="15" t="s">
        <v>16</v>
      </c>
      <c r="B20" s="7">
        <v>187264</v>
      </c>
      <c r="C20" s="11">
        <v>32816553</v>
      </c>
      <c r="D20" s="16">
        <f t="shared" ref="D20:D21" si="1">SUM(B20:C20)</f>
        <v>33003817</v>
      </c>
      <c r="E20" s="17"/>
    </row>
    <row r="21" spans="1:7" ht="51.75" thickBot="1" x14ac:dyDescent="0.3">
      <c r="A21" s="15" t="s">
        <v>17</v>
      </c>
      <c r="B21" s="7">
        <v>518634</v>
      </c>
      <c r="C21" s="11">
        <v>47251176</v>
      </c>
      <c r="D21" s="16">
        <f t="shared" si="1"/>
        <v>47769810</v>
      </c>
      <c r="E21" s="17"/>
      <c r="G21" s="18"/>
    </row>
    <row r="22" spans="1:7" ht="15.75" thickBot="1" x14ac:dyDescent="0.3">
      <c r="A22" s="15" t="s">
        <v>18</v>
      </c>
      <c r="B22" s="7">
        <v>57975</v>
      </c>
      <c r="C22" s="11">
        <v>425150</v>
      </c>
      <c r="D22" s="16">
        <f>SUM(B22:C22)</f>
        <v>483125</v>
      </c>
      <c r="E22" s="8"/>
    </row>
    <row r="23" spans="1:7" ht="15.75" thickBot="1" x14ac:dyDescent="0.3">
      <c r="A23" s="21" t="s">
        <v>19</v>
      </c>
      <c r="B23" s="22">
        <v>1861224</v>
      </c>
      <c r="C23" s="23">
        <v>232971262</v>
      </c>
      <c r="D23" s="27">
        <f>SUM(B23:C23)</f>
        <v>234832486</v>
      </c>
      <c r="E23" s="25"/>
    </row>
    <row r="26" spans="1:7" ht="15.75" x14ac:dyDescent="0.25">
      <c r="A26" s="26" t="s">
        <v>26</v>
      </c>
    </row>
    <row r="28" spans="1:7" ht="15.75" x14ac:dyDescent="0.25">
      <c r="A28" s="26" t="s">
        <v>21</v>
      </c>
    </row>
    <row r="29" spans="1:7" ht="15.75" x14ac:dyDescent="0.25">
      <c r="A29" s="26"/>
    </row>
    <row r="30" spans="1:7" ht="15.75" x14ac:dyDescent="0.25">
      <c r="A30" s="26" t="s">
        <v>22</v>
      </c>
    </row>
    <row r="31" spans="1:7" ht="15.75" x14ac:dyDescent="0.25">
      <c r="A31" s="26"/>
    </row>
  </sheetData>
  <mergeCells count="8">
    <mergeCell ref="A12:B12"/>
    <mergeCell ref="A13:B13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4" workbookViewId="0">
      <selection activeCell="G19" sqref="G19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27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24</v>
      </c>
      <c r="B6" s="119"/>
      <c r="C6" s="120"/>
      <c r="D6" s="3">
        <v>870</v>
      </c>
    </row>
    <row r="7" spans="1:5" ht="15.75" thickBot="1" x14ac:dyDescent="0.3">
      <c r="A7" s="118" t="s">
        <v>28</v>
      </c>
      <c r="B7" s="119"/>
      <c r="C7" s="120"/>
      <c r="D7" s="3">
        <v>681</v>
      </c>
    </row>
    <row r="8" spans="1:5" ht="15.75" thickBot="1" x14ac:dyDescent="0.3">
      <c r="A8" s="121" t="s">
        <v>5</v>
      </c>
      <c r="B8" s="122"/>
      <c r="C8" s="123"/>
      <c r="D8" s="3">
        <v>34</v>
      </c>
      <c r="E8" s="4"/>
    </row>
    <row r="9" spans="1:5" ht="15.75" thickBot="1" x14ac:dyDescent="0.3">
      <c r="A9" s="121" t="s">
        <v>6</v>
      </c>
      <c r="B9" s="122"/>
      <c r="C9" s="123"/>
      <c r="D9" s="3">
        <v>647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5" t="s">
        <v>7</v>
      </c>
      <c r="D12" s="5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7">
        <v>1195872442</v>
      </c>
      <c r="D13" s="7">
        <v>421348319</v>
      </c>
      <c r="E13" s="28">
        <f>SUM(C13:D13)</f>
        <v>1617220761</v>
      </c>
    </row>
    <row r="14" spans="1:5" ht="15.75" thickBot="1" x14ac:dyDescent="0.3">
      <c r="A14" s="9" t="s">
        <v>11</v>
      </c>
      <c r="B14" s="10" t="s">
        <v>5</v>
      </c>
      <c r="C14" s="7">
        <v>86596573</v>
      </c>
      <c r="D14" s="7">
        <v>14885355</v>
      </c>
      <c r="E14" s="11">
        <f>SUM(C14:D14)</f>
        <v>101481928</v>
      </c>
    </row>
    <row r="15" spans="1:5" ht="15.75" thickBot="1" x14ac:dyDescent="0.3">
      <c r="A15" s="9"/>
      <c r="B15" s="10" t="s">
        <v>6</v>
      </c>
      <c r="C15" s="7">
        <f>C13-C14</f>
        <v>1109275869</v>
      </c>
      <c r="D15" s="7">
        <f t="shared" ref="D15" si="0">D13-D14</f>
        <v>406462964</v>
      </c>
      <c r="E15" s="12">
        <f>SUM(C15:D15)</f>
        <v>1515738833</v>
      </c>
    </row>
    <row r="16" spans="1:5" ht="14.45" x14ac:dyDescent="0.3">
      <c r="A16" s="1"/>
      <c r="B16" s="1"/>
      <c r="C16" s="1"/>
      <c r="D16" s="1"/>
      <c r="E16" s="13"/>
    </row>
    <row r="17" spans="1:7" thickBot="1" x14ac:dyDescent="0.35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5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7">
        <v>4312099</v>
      </c>
      <c r="C19" s="11">
        <f>D19-B19</f>
        <v>242679338</v>
      </c>
      <c r="D19" s="16">
        <v>246991437</v>
      </c>
      <c r="E19" s="17"/>
      <c r="G19" s="18"/>
    </row>
    <row r="20" spans="1:7" ht="26.25" thickBot="1" x14ac:dyDescent="0.3">
      <c r="A20" s="15" t="s">
        <v>16</v>
      </c>
      <c r="B20" s="7">
        <v>169324</v>
      </c>
      <c r="C20" s="11">
        <f>D20-B20</f>
        <v>2542879</v>
      </c>
      <c r="D20" s="16">
        <v>2712203</v>
      </c>
      <c r="E20" s="17"/>
    </row>
    <row r="21" spans="1:7" ht="51.75" thickBot="1" x14ac:dyDescent="0.3">
      <c r="A21" s="15" t="s">
        <v>17</v>
      </c>
      <c r="B21" s="7">
        <v>2205336</v>
      </c>
      <c r="C21" s="11">
        <f>D21-B21</f>
        <v>169439343</v>
      </c>
      <c r="D21" s="16">
        <v>171644679</v>
      </c>
      <c r="E21" s="17"/>
      <c r="G21" s="18"/>
    </row>
    <row r="22" spans="1:7" ht="15.75" thickBot="1" x14ac:dyDescent="0.3">
      <c r="A22" s="15" t="s">
        <v>18</v>
      </c>
      <c r="B22" s="29">
        <v>0</v>
      </c>
      <c r="C22" s="30">
        <v>0</v>
      </c>
      <c r="D22" s="31">
        <v>0</v>
      </c>
      <c r="E22" s="8"/>
    </row>
    <row r="23" spans="1:7" ht="15.75" thickBot="1" x14ac:dyDescent="0.3">
      <c r="A23" s="21" t="s">
        <v>19</v>
      </c>
      <c r="B23" s="32">
        <v>14885355</v>
      </c>
      <c r="C23" s="23">
        <v>406462964</v>
      </c>
      <c r="D23" s="27">
        <f>SUM(B23:C23)</f>
        <v>421348319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29</v>
      </c>
    </row>
    <row r="28" spans="1:7" ht="15.75" x14ac:dyDescent="0.25">
      <c r="A28" s="26" t="s">
        <v>21</v>
      </c>
    </row>
    <row r="29" spans="1:7" ht="15.75" x14ac:dyDescent="0.25">
      <c r="A29" s="26"/>
    </row>
    <row r="30" spans="1:7" ht="15.75" x14ac:dyDescent="0.25">
      <c r="A30" s="26" t="s">
        <v>22</v>
      </c>
    </row>
    <row r="31" spans="1:7" ht="15.75" x14ac:dyDescent="0.25">
      <c r="A31" s="26"/>
    </row>
  </sheetData>
  <mergeCells count="8">
    <mergeCell ref="A12:B12"/>
    <mergeCell ref="A13:B13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4" workbookViewId="0">
      <selection activeCell="B23" sqref="B23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30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24</v>
      </c>
      <c r="B6" s="119"/>
      <c r="C6" s="120"/>
      <c r="D6" s="3">
        <v>870</v>
      </c>
    </row>
    <row r="7" spans="1:5" ht="15.75" thickBot="1" x14ac:dyDescent="0.3">
      <c r="A7" s="118" t="s">
        <v>31</v>
      </c>
      <c r="B7" s="119"/>
      <c r="C7" s="120"/>
      <c r="D7" s="3">
        <v>675</v>
      </c>
    </row>
    <row r="8" spans="1:5" ht="15.75" thickBot="1" x14ac:dyDescent="0.3">
      <c r="A8" s="121" t="s">
        <v>5</v>
      </c>
      <c r="B8" s="122"/>
      <c r="C8" s="123"/>
      <c r="D8" s="3">
        <v>31</v>
      </c>
      <c r="E8" s="4"/>
    </row>
    <row r="9" spans="1:5" ht="15.75" thickBot="1" x14ac:dyDescent="0.3">
      <c r="A9" s="121" t="s">
        <v>6</v>
      </c>
      <c r="B9" s="122"/>
      <c r="C9" s="123"/>
      <c r="D9" s="3">
        <v>644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1185340313</v>
      </c>
      <c r="D13" s="35">
        <v>235736045</v>
      </c>
      <c r="E13" s="36">
        <f>SUM(C13:D13)</f>
        <v>1421076358</v>
      </c>
    </row>
    <row r="14" spans="1:5" ht="15.75" thickBot="1" x14ac:dyDescent="0.3">
      <c r="A14" s="9" t="s">
        <v>11</v>
      </c>
      <c r="B14" s="10" t="s">
        <v>5</v>
      </c>
      <c r="C14" s="37">
        <v>83741941</v>
      </c>
      <c r="D14" s="38">
        <v>5381036</v>
      </c>
      <c r="E14" s="39">
        <f>SUM(C14:D14)</f>
        <v>89122977</v>
      </c>
    </row>
    <row r="15" spans="1:5" ht="15.75" thickBot="1" x14ac:dyDescent="0.3">
      <c r="A15" s="9"/>
      <c r="B15" s="10" t="s">
        <v>6</v>
      </c>
      <c r="C15" s="40">
        <f>C13-C14</f>
        <v>1101598372</v>
      </c>
      <c r="D15" s="41">
        <f t="shared" ref="D15:E15" si="0">D13-D14</f>
        <v>230355009</v>
      </c>
      <c r="E15" s="42">
        <f t="shared" si="0"/>
        <v>1331953381</v>
      </c>
    </row>
    <row r="16" spans="1:5" ht="14.45" x14ac:dyDescent="0.3">
      <c r="A16" s="1"/>
      <c r="B16" s="1"/>
      <c r="C16" s="18"/>
      <c r="D16" s="1"/>
      <c r="E16" s="13"/>
    </row>
    <row r="17" spans="1:7" thickBot="1" x14ac:dyDescent="0.35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43">
        <v>4181645</v>
      </c>
      <c r="C19" s="44">
        <f>D19-B19</f>
        <v>164359893</v>
      </c>
      <c r="D19" s="45">
        <v>168541538</v>
      </c>
      <c r="E19" s="17"/>
      <c r="G19" s="18"/>
    </row>
    <row r="20" spans="1:7" ht="26.25" thickBot="1" x14ac:dyDescent="0.3">
      <c r="A20" s="15" t="s">
        <v>16</v>
      </c>
      <c r="B20" s="46">
        <v>200000</v>
      </c>
      <c r="C20" s="47">
        <f t="shared" ref="C20:C22" si="1">D20-B20</f>
        <v>38775412</v>
      </c>
      <c r="D20" s="48">
        <v>38975412</v>
      </c>
      <c r="E20" s="17"/>
    </row>
    <row r="21" spans="1:7" ht="51.75" thickBot="1" x14ac:dyDescent="0.3">
      <c r="A21" s="15" t="s">
        <v>17</v>
      </c>
      <c r="B21" s="46">
        <v>960741</v>
      </c>
      <c r="C21" s="47">
        <f t="shared" si="1"/>
        <v>24378494</v>
      </c>
      <c r="D21" s="48">
        <v>25339235</v>
      </c>
      <c r="E21" s="17"/>
      <c r="G21" s="18"/>
    </row>
    <row r="22" spans="1:7" ht="15.75" thickBot="1" x14ac:dyDescent="0.3">
      <c r="A22" s="15" t="s">
        <v>18</v>
      </c>
      <c r="B22" s="46">
        <v>38650</v>
      </c>
      <c r="C22" s="47">
        <f t="shared" si="1"/>
        <v>2841210</v>
      </c>
      <c r="D22" s="48">
        <v>2879860</v>
      </c>
      <c r="E22" s="8"/>
    </row>
    <row r="23" spans="1:7" ht="15.75" thickBot="1" x14ac:dyDescent="0.3">
      <c r="A23" s="21" t="s">
        <v>19</v>
      </c>
      <c r="B23" s="49">
        <f>SUM(B19:B22)</f>
        <v>5381036</v>
      </c>
      <c r="C23" s="50">
        <f>D23-B23</f>
        <v>230355009</v>
      </c>
      <c r="D23" s="51">
        <v>235736045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32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22</v>
      </c>
      <c r="B30" s="127"/>
    </row>
    <row r="31" spans="1:7" ht="15.75" x14ac:dyDescent="0.25">
      <c r="A31" s="26"/>
    </row>
  </sheetData>
  <mergeCells count="10">
    <mergeCell ref="A28:B28"/>
    <mergeCell ref="A30:B30"/>
    <mergeCell ref="A12:B12"/>
    <mergeCell ref="A13:B13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4" workbookViewId="0">
      <selection activeCell="C19" sqref="C19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34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24</v>
      </c>
      <c r="B6" s="119"/>
      <c r="C6" s="120"/>
      <c r="D6" s="3">
        <v>870</v>
      </c>
    </row>
    <row r="7" spans="1:5" ht="15.75" thickBot="1" x14ac:dyDescent="0.3">
      <c r="A7" s="118" t="s">
        <v>31</v>
      </c>
      <c r="B7" s="119"/>
      <c r="C7" s="120"/>
      <c r="D7" s="3">
        <v>675</v>
      </c>
    </row>
    <row r="8" spans="1:5" ht="15.75" thickBot="1" x14ac:dyDescent="0.3">
      <c r="A8" s="121" t="s">
        <v>5</v>
      </c>
      <c r="B8" s="122"/>
      <c r="C8" s="123"/>
      <c r="D8" s="3">
        <v>31</v>
      </c>
      <c r="E8" s="4"/>
    </row>
    <row r="9" spans="1:5" ht="15.75" thickBot="1" x14ac:dyDescent="0.3">
      <c r="A9" s="121" t="s">
        <v>6</v>
      </c>
      <c r="B9" s="122"/>
      <c r="C9" s="123"/>
      <c r="D9" s="3">
        <v>644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1185340313</v>
      </c>
      <c r="D13" s="35">
        <v>235736045</v>
      </c>
      <c r="E13" s="36">
        <f>SUM(C13:D13)</f>
        <v>1421076358</v>
      </c>
    </row>
    <row r="14" spans="1:5" ht="15.75" thickBot="1" x14ac:dyDescent="0.3">
      <c r="A14" s="9" t="s">
        <v>11</v>
      </c>
      <c r="B14" s="10" t="s">
        <v>5</v>
      </c>
      <c r="C14" s="37">
        <v>83741941</v>
      </c>
      <c r="D14" s="38">
        <v>5381036</v>
      </c>
      <c r="E14" s="39">
        <f>SUM(C14:D14)</f>
        <v>89122977</v>
      </c>
    </row>
    <row r="15" spans="1:5" ht="15.75" thickBot="1" x14ac:dyDescent="0.3">
      <c r="A15" s="9"/>
      <c r="B15" s="10" t="s">
        <v>6</v>
      </c>
      <c r="C15" s="40">
        <f>C13-C14</f>
        <v>1101598372</v>
      </c>
      <c r="D15" s="41">
        <f t="shared" ref="D15:E15" si="0">D13-D14</f>
        <v>230355009</v>
      </c>
      <c r="E15" s="42">
        <f t="shared" si="0"/>
        <v>1331953381</v>
      </c>
    </row>
    <row r="16" spans="1:5" ht="14.45" x14ac:dyDescent="0.3">
      <c r="A16" s="1"/>
      <c r="B16" s="1"/>
      <c r="C16" s="18"/>
      <c r="D16" s="1"/>
      <c r="E16" s="13"/>
    </row>
    <row r="17" spans="1:7" thickBot="1" x14ac:dyDescent="0.35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43">
        <v>4181645</v>
      </c>
      <c r="C19" s="44">
        <f>D19-B19</f>
        <v>164359893</v>
      </c>
      <c r="D19" s="45">
        <v>168541538</v>
      </c>
      <c r="E19" s="17"/>
      <c r="G19" s="18"/>
    </row>
    <row r="20" spans="1:7" ht="26.25" thickBot="1" x14ac:dyDescent="0.3">
      <c r="A20" s="15" t="s">
        <v>16</v>
      </c>
      <c r="B20" s="46">
        <v>200000</v>
      </c>
      <c r="C20" s="47">
        <f t="shared" ref="C20:C22" si="1">D20-B20</f>
        <v>38775412</v>
      </c>
      <c r="D20" s="48">
        <v>38975412</v>
      </c>
      <c r="E20" s="17"/>
    </row>
    <row r="21" spans="1:7" ht="51.75" thickBot="1" x14ac:dyDescent="0.3">
      <c r="A21" s="15" t="s">
        <v>17</v>
      </c>
      <c r="B21" s="46">
        <v>960741</v>
      </c>
      <c r="C21" s="47">
        <f t="shared" si="1"/>
        <v>24378494</v>
      </c>
      <c r="D21" s="48">
        <v>25339235</v>
      </c>
      <c r="E21" s="17"/>
      <c r="G21" s="18"/>
    </row>
    <row r="22" spans="1:7" ht="15.75" thickBot="1" x14ac:dyDescent="0.3">
      <c r="A22" s="15" t="s">
        <v>18</v>
      </c>
      <c r="B22" s="46">
        <v>38650</v>
      </c>
      <c r="C22" s="47">
        <f t="shared" si="1"/>
        <v>2841210</v>
      </c>
      <c r="D22" s="48">
        <v>2879860</v>
      </c>
      <c r="E22" s="8"/>
    </row>
    <row r="23" spans="1:7" ht="15.75" thickBot="1" x14ac:dyDescent="0.3">
      <c r="A23" s="21" t="s">
        <v>19</v>
      </c>
      <c r="B23" s="49">
        <f>SUM(B19:B22)</f>
        <v>5381036</v>
      </c>
      <c r="C23" s="50">
        <f>D23-B23</f>
        <v>230355009</v>
      </c>
      <c r="D23" s="51">
        <v>235736045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32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22</v>
      </c>
      <c r="B30" s="127"/>
    </row>
    <row r="31" spans="1:7" ht="15.75" x14ac:dyDescent="0.25">
      <c r="A31" s="26"/>
    </row>
  </sheetData>
  <mergeCells count="10">
    <mergeCell ref="A12:B12"/>
    <mergeCell ref="A13:B13"/>
    <mergeCell ref="A28:B28"/>
    <mergeCell ref="A30:B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7" workbookViewId="0">
      <selection activeCell="E15" sqref="E15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35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36</v>
      </c>
      <c r="B6" s="119"/>
      <c r="C6" s="120"/>
      <c r="D6" s="3">
        <v>870</v>
      </c>
    </row>
    <row r="7" spans="1:5" ht="15.75" thickBot="1" x14ac:dyDescent="0.3">
      <c r="A7" s="118" t="s">
        <v>37</v>
      </c>
      <c r="B7" s="119"/>
      <c r="C7" s="120"/>
      <c r="D7" s="3">
        <v>704</v>
      </c>
    </row>
    <row r="8" spans="1:5" ht="15.75" thickBot="1" x14ac:dyDescent="0.3">
      <c r="A8" s="121" t="s">
        <v>5</v>
      </c>
      <c r="B8" s="122"/>
      <c r="C8" s="123"/>
      <c r="D8" s="3">
        <v>29</v>
      </c>
      <c r="E8" s="4"/>
    </row>
    <row r="9" spans="1:5" ht="15.75" thickBot="1" x14ac:dyDescent="0.3">
      <c r="A9" s="121" t="s">
        <v>6</v>
      </c>
      <c r="B9" s="122"/>
      <c r="C9" s="123"/>
      <c r="D9" s="3">
        <v>675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1240820621</v>
      </c>
      <c r="D13" s="35">
        <v>302782521</v>
      </c>
      <c r="E13" s="36">
        <v>1543603142</v>
      </c>
    </row>
    <row r="14" spans="1:5" ht="15.75" thickBot="1" x14ac:dyDescent="0.3">
      <c r="A14" s="9" t="s">
        <v>11</v>
      </c>
      <c r="B14" s="10" t="s">
        <v>5</v>
      </c>
      <c r="C14" s="37">
        <v>87930531</v>
      </c>
      <c r="D14" s="38">
        <v>6212825</v>
      </c>
      <c r="E14" s="39">
        <f>SUM(C14:D14)</f>
        <v>94143356</v>
      </c>
    </row>
    <row r="15" spans="1:5" ht="15.75" thickBot="1" x14ac:dyDescent="0.3">
      <c r="A15" s="9"/>
      <c r="B15" s="10" t="s">
        <v>6</v>
      </c>
      <c r="C15" s="40">
        <f>C13-C14</f>
        <v>1152890090</v>
      </c>
      <c r="D15" s="41">
        <f t="shared" ref="D15:E15" si="0">D13-D14</f>
        <v>296569696</v>
      </c>
      <c r="E15" s="42">
        <f t="shared" si="0"/>
        <v>1449459786</v>
      </c>
    </row>
    <row r="16" spans="1:5" ht="14.45" x14ac:dyDescent="0.3">
      <c r="A16" s="1"/>
      <c r="B16" s="1"/>
      <c r="C16" s="18"/>
      <c r="D16" s="1"/>
      <c r="E16" s="13"/>
    </row>
    <row r="17" spans="1:7" thickBot="1" x14ac:dyDescent="0.35">
      <c r="A17" s="1"/>
      <c r="B17" s="1"/>
      <c r="C17" s="1"/>
      <c r="D17" s="1"/>
      <c r="E17" s="13"/>
    </row>
    <row r="18" spans="1:7" ht="26.25" thickBot="1" x14ac:dyDescent="0.3">
      <c r="A18" s="5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15" t="s">
        <v>15</v>
      </c>
      <c r="B19" s="52">
        <v>5120728</v>
      </c>
      <c r="C19" s="53">
        <f t="shared" ref="C19:C22" si="1">D19-B19</f>
        <v>169131605</v>
      </c>
      <c r="D19" s="54">
        <v>174252333</v>
      </c>
      <c r="E19" s="17"/>
      <c r="G19" s="18"/>
    </row>
    <row r="20" spans="1:7" ht="26.25" thickBot="1" x14ac:dyDescent="0.3">
      <c r="A20" s="15" t="s">
        <v>16</v>
      </c>
      <c r="B20" s="55">
        <v>200000</v>
      </c>
      <c r="C20" s="53">
        <f t="shared" si="1"/>
        <v>33589623</v>
      </c>
      <c r="D20" s="56">
        <v>33789623</v>
      </c>
      <c r="E20" s="17"/>
    </row>
    <row r="21" spans="1:7" ht="51.75" thickBot="1" x14ac:dyDescent="0.3">
      <c r="A21" s="15" t="s">
        <v>17</v>
      </c>
      <c r="B21" s="55">
        <v>960741</v>
      </c>
      <c r="C21" s="53">
        <f t="shared" si="1"/>
        <v>22278913</v>
      </c>
      <c r="D21" s="56">
        <v>23239654</v>
      </c>
      <c r="E21" s="17"/>
      <c r="G21" s="18"/>
    </row>
    <row r="22" spans="1:7" ht="15.75" thickBot="1" x14ac:dyDescent="0.3">
      <c r="A22" s="15" t="s">
        <v>18</v>
      </c>
      <c r="B22" s="55">
        <v>16885</v>
      </c>
      <c r="C22" s="53">
        <f t="shared" si="1"/>
        <v>2995904</v>
      </c>
      <c r="D22" s="56">
        <v>3012789</v>
      </c>
      <c r="E22" s="8"/>
    </row>
    <row r="23" spans="1:7" ht="15.75" thickBot="1" x14ac:dyDescent="0.3">
      <c r="A23" s="21" t="s">
        <v>19</v>
      </c>
      <c r="B23" s="57">
        <f>SUM(B19:B22)</f>
        <v>6298354</v>
      </c>
      <c r="C23" s="58">
        <f>D23-B23</f>
        <v>229437691</v>
      </c>
      <c r="D23" s="59">
        <v>235736045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38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22</v>
      </c>
      <c r="B30" s="127"/>
    </row>
    <row r="31" spans="1:7" ht="15.75" x14ac:dyDescent="0.25">
      <c r="A31" s="26"/>
    </row>
  </sheetData>
  <mergeCells count="10">
    <mergeCell ref="A12:B12"/>
    <mergeCell ref="A13:B13"/>
    <mergeCell ref="A28:B28"/>
    <mergeCell ref="A30:B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workbookViewId="0">
      <selection sqref="A1:XFD1048576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39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40</v>
      </c>
      <c r="B6" s="119"/>
      <c r="C6" s="120"/>
      <c r="D6" s="60">
        <v>870</v>
      </c>
    </row>
    <row r="7" spans="1:5" ht="15.75" thickBot="1" x14ac:dyDescent="0.3">
      <c r="A7" s="118" t="s">
        <v>41</v>
      </c>
      <c r="B7" s="119"/>
      <c r="C7" s="120"/>
      <c r="D7" s="61">
        <v>706</v>
      </c>
    </row>
    <row r="8" spans="1:5" ht="15.75" thickBot="1" x14ac:dyDescent="0.3">
      <c r="A8" s="121" t="s">
        <v>5</v>
      </c>
      <c r="B8" s="122"/>
      <c r="C8" s="123"/>
      <c r="D8" s="61">
        <v>28</v>
      </c>
      <c r="E8" s="4"/>
    </row>
    <row r="9" spans="1:5" ht="15.75" thickBot="1" x14ac:dyDescent="0.3">
      <c r="A9" s="121" t="s">
        <v>6</v>
      </c>
      <c r="B9" s="122"/>
      <c r="C9" s="123"/>
      <c r="D9" s="62">
        <f>SUM(D7-D8)</f>
        <v>678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1152371709</v>
      </c>
      <c r="D13" s="35">
        <f>SUM(D14:D15)</f>
        <v>551756452</v>
      </c>
      <c r="E13" s="36">
        <f>SUM(C13:D13)</f>
        <v>1704128161</v>
      </c>
    </row>
    <row r="14" spans="1:5" ht="15.75" thickBot="1" x14ac:dyDescent="0.3">
      <c r="A14" s="9" t="s">
        <v>11</v>
      </c>
      <c r="B14" s="10" t="s">
        <v>5</v>
      </c>
      <c r="C14" s="37">
        <v>86782720</v>
      </c>
      <c r="D14" s="38">
        <v>15762999</v>
      </c>
      <c r="E14" s="63">
        <f t="shared" ref="E14:E15" si="0">SUM(C14:D14)</f>
        <v>102545719</v>
      </c>
    </row>
    <row r="15" spans="1:5" ht="15.75" thickBot="1" x14ac:dyDescent="0.3">
      <c r="A15" s="9"/>
      <c r="B15" s="10" t="s">
        <v>6</v>
      </c>
      <c r="C15" s="40">
        <v>1088390144</v>
      </c>
      <c r="D15" s="41">
        <v>535993453</v>
      </c>
      <c r="E15" s="64">
        <f t="shared" si="0"/>
        <v>1624383597</v>
      </c>
    </row>
    <row r="16" spans="1:5" x14ac:dyDescent="0.25">
      <c r="A16" s="1"/>
      <c r="B16" s="1"/>
      <c r="C16" s="18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6.25" thickBot="1" x14ac:dyDescent="0.3">
      <c r="A18" s="14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5.5" x14ac:dyDescent="0.25">
      <c r="A19" s="65" t="s">
        <v>15</v>
      </c>
      <c r="B19" s="66">
        <v>4058250</v>
      </c>
      <c r="C19" s="66">
        <v>208441898</v>
      </c>
      <c r="D19" s="67">
        <f>SUM(B19:C19)</f>
        <v>212500148</v>
      </c>
      <c r="E19" s="17"/>
      <c r="G19" s="18"/>
    </row>
    <row r="20" spans="1:7" ht="25.5" x14ac:dyDescent="0.25">
      <c r="A20" s="68" t="s">
        <v>16</v>
      </c>
      <c r="B20" s="69">
        <v>7991848</v>
      </c>
      <c r="C20" s="69">
        <v>59554829</v>
      </c>
      <c r="D20" s="70">
        <f t="shared" ref="D20:D22" si="1">SUM(B20:C20)</f>
        <v>67546677</v>
      </c>
      <c r="E20" s="17"/>
    </row>
    <row r="21" spans="1:7" ht="51" x14ac:dyDescent="0.25">
      <c r="A21" s="68" t="s">
        <v>17</v>
      </c>
      <c r="B21" s="69">
        <v>3712901</v>
      </c>
      <c r="C21" s="69">
        <v>267996726</v>
      </c>
      <c r="D21" s="70">
        <f t="shared" si="1"/>
        <v>271709627</v>
      </c>
      <c r="E21" s="17"/>
      <c r="G21" s="18"/>
    </row>
    <row r="22" spans="1:7" ht="15.75" thickBot="1" x14ac:dyDescent="0.3">
      <c r="A22" s="71" t="s">
        <v>18</v>
      </c>
      <c r="B22" s="72"/>
      <c r="C22" s="72"/>
      <c r="D22" s="73">
        <f t="shared" si="1"/>
        <v>0</v>
      </c>
      <c r="E22" s="8"/>
    </row>
    <row r="23" spans="1:7" ht="15.75" thickBot="1" x14ac:dyDescent="0.3">
      <c r="A23" s="21" t="s">
        <v>19</v>
      </c>
      <c r="B23" s="74">
        <f>SUM(B19:B22)</f>
        <v>15762999</v>
      </c>
      <c r="C23" s="75">
        <f>D23-B23</f>
        <v>535993453</v>
      </c>
      <c r="D23" s="76">
        <f>SUM(D19:D22)</f>
        <v>551756452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42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43</v>
      </c>
      <c r="B30" s="127"/>
      <c r="C30" s="127"/>
    </row>
    <row r="31" spans="1:7" ht="15.75" x14ac:dyDescent="0.25">
      <c r="A31" s="26"/>
    </row>
  </sheetData>
  <mergeCells count="10">
    <mergeCell ref="A30:C30"/>
    <mergeCell ref="A12:B12"/>
    <mergeCell ref="A13:B13"/>
    <mergeCell ref="A28:B28"/>
    <mergeCell ref="A3:C3"/>
    <mergeCell ref="A5:C5"/>
    <mergeCell ref="A6:C6"/>
    <mergeCell ref="A7:C7"/>
    <mergeCell ref="A8:C8"/>
    <mergeCell ref="A9:C9"/>
  </mergeCells>
  <pageMargins left="0.70833330000000005" right="0.70833330000000005" top="0.74791660000000004" bottom="0.74791660000000004" header="0.3152778" footer="0.3152778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opLeftCell="A7" workbookViewId="0">
      <selection activeCell="A7" sqref="A1:XFD1048576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44</v>
      </c>
      <c r="B3" s="112"/>
      <c r="C3" s="112"/>
      <c r="D3" s="1"/>
    </row>
    <row r="4" spans="1:5" ht="14.45" x14ac:dyDescent="0.3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45</v>
      </c>
      <c r="B6" s="119"/>
      <c r="C6" s="120"/>
      <c r="D6" s="60">
        <v>870</v>
      </c>
    </row>
    <row r="7" spans="1:5" ht="15.75" thickBot="1" x14ac:dyDescent="0.3">
      <c r="A7" s="118" t="s">
        <v>46</v>
      </c>
      <c r="B7" s="119"/>
      <c r="C7" s="120"/>
      <c r="D7" s="61">
        <v>706</v>
      </c>
    </row>
    <row r="8" spans="1:5" ht="15.75" thickBot="1" x14ac:dyDescent="0.3">
      <c r="A8" s="121" t="s">
        <v>5</v>
      </c>
      <c r="B8" s="122"/>
      <c r="C8" s="123"/>
      <c r="D8" s="61">
        <v>28</v>
      </c>
      <c r="E8" s="4"/>
    </row>
    <row r="9" spans="1:5" ht="15.75" thickBot="1" x14ac:dyDescent="0.3">
      <c r="A9" s="121" t="s">
        <v>6</v>
      </c>
      <c r="B9" s="122"/>
      <c r="C9" s="123"/>
      <c r="D9" s="62">
        <f>SUM(D7-D8)</f>
        <v>678</v>
      </c>
      <c r="E9" s="1"/>
    </row>
    <row r="10" spans="1:5" ht="14.45" x14ac:dyDescent="0.3">
      <c r="A10" s="1"/>
      <c r="B10" s="1"/>
      <c r="C10" s="1"/>
      <c r="D10" s="1"/>
      <c r="E10" s="1"/>
    </row>
    <row r="11" spans="1:5" ht="14.45" x14ac:dyDescent="0.3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1259093688</v>
      </c>
      <c r="D13" s="35">
        <v>267041419</v>
      </c>
      <c r="E13" s="36">
        <f>SUM(C13:D13)</f>
        <v>1526135107</v>
      </c>
    </row>
    <row r="14" spans="1:5" ht="15.75" thickBot="1" x14ac:dyDescent="0.3">
      <c r="A14" s="9" t="s">
        <v>11</v>
      </c>
      <c r="B14" s="10" t="s">
        <v>5</v>
      </c>
      <c r="C14" s="37">
        <v>87436710</v>
      </c>
      <c r="D14" s="38">
        <v>8082291</v>
      </c>
      <c r="E14" s="63">
        <f t="shared" ref="E14" si="0">SUM(C14:D14)</f>
        <v>95519001</v>
      </c>
    </row>
    <row r="15" spans="1:5" ht="15.75" thickBot="1" x14ac:dyDescent="0.3">
      <c r="A15" s="9"/>
      <c r="B15" s="10" t="s">
        <v>6</v>
      </c>
      <c r="C15" s="40">
        <f>C13-C14</f>
        <v>1171656978</v>
      </c>
      <c r="D15" s="40">
        <f t="shared" ref="D15:E15" si="1">D13-D14</f>
        <v>258959128</v>
      </c>
      <c r="E15" s="40">
        <f t="shared" si="1"/>
        <v>1430616106</v>
      </c>
    </row>
    <row r="16" spans="1:5" ht="14.45" x14ac:dyDescent="0.3">
      <c r="A16" s="1"/>
      <c r="B16" s="1"/>
      <c r="C16" s="18"/>
      <c r="D16" s="1"/>
      <c r="E16" s="13"/>
    </row>
    <row r="17" spans="1:7" ht="14.45" x14ac:dyDescent="0.3">
      <c r="A17" s="1"/>
      <c r="B17" s="1"/>
      <c r="C17" s="1"/>
      <c r="D17" s="1"/>
      <c r="E17" s="13"/>
    </row>
    <row r="18" spans="1:7" ht="25.5" x14ac:dyDescent="0.25">
      <c r="A18" s="14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5.5" x14ac:dyDescent="0.25">
      <c r="A19" s="65" t="s">
        <v>15</v>
      </c>
      <c r="B19" s="66">
        <v>3808400</v>
      </c>
      <c r="C19" s="66">
        <f t="shared" ref="C19:C21" si="2">D19-B19</f>
        <v>216219053</v>
      </c>
      <c r="D19" s="67">
        <v>220027453</v>
      </c>
      <c r="E19" s="17"/>
      <c r="G19" s="18"/>
    </row>
    <row r="20" spans="1:7" ht="25.5" x14ac:dyDescent="0.25">
      <c r="A20" s="68" t="s">
        <v>16</v>
      </c>
      <c r="B20" s="69">
        <v>3296632</v>
      </c>
      <c r="C20" s="66">
        <f t="shared" si="2"/>
        <v>22489735</v>
      </c>
      <c r="D20" s="70">
        <v>25786367</v>
      </c>
      <c r="E20" s="17"/>
    </row>
    <row r="21" spans="1:7" ht="51" x14ac:dyDescent="0.25">
      <c r="A21" s="68" t="s">
        <v>17</v>
      </c>
      <c r="B21" s="69">
        <v>977259</v>
      </c>
      <c r="C21" s="66">
        <f t="shared" si="2"/>
        <v>20250340</v>
      </c>
      <c r="D21" s="70">
        <v>21227599</v>
      </c>
      <c r="E21" s="17"/>
      <c r="G21" s="18"/>
    </row>
    <row r="22" spans="1:7" ht="15.75" thickBot="1" x14ac:dyDescent="0.3">
      <c r="A22" s="71" t="s">
        <v>18</v>
      </c>
      <c r="B22" s="72">
        <v>0</v>
      </c>
      <c r="C22" s="66">
        <v>0</v>
      </c>
      <c r="D22" s="73">
        <f t="shared" ref="D22" si="3">SUM(B22:C22)</f>
        <v>0</v>
      </c>
      <c r="E22" s="8"/>
    </row>
    <row r="23" spans="1:7" ht="15.75" thickBot="1" x14ac:dyDescent="0.3">
      <c r="A23" s="21" t="s">
        <v>19</v>
      </c>
      <c r="B23" s="74">
        <f>SUM(B19:B22)</f>
        <v>8082291</v>
      </c>
      <c r="C23" s="75">
        <v>258959128</v>
      </c>
      <c r="D23" s="76">
        <f>SUM(D19:D22)</f>
        <v>267041419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47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43</v>
      </c>
      <c r="B30" s="127"/>
      <c r="C30" s="127"/>
    </row>
    <row r="31" spans="1:7" ht="15.75" x14ac:dyDescent="0.25">
      <c r="A31" s="26"/>
    </row>
  </sheetData>
  <mergeCells count="10">
    <mergeCell ref="A12:B12"/>
    <mergeCell ref="A13:B13"/>
    <mergeCell ref="A28:B28"/>
    <mergeCell ref="A30:C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workbookViewId="0">
      <selection activeCell="E6" sqref="E6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7" max="7" width="13.85546875" customWidth="1"/>
  </cols>
  <sheetData>
    <row r="3" spans="1:5" ht="18.75" x14ac:dyDescent="0.25">
      <c r="A3" s="112" t="s">
        <v>49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ht="15.75" thickBot="1" x14ac:dyDescent="0.3">
      <c r="A6" s="118" t="s">
        <v>48</v>
      </c>
      <c r="B6" s="119"/>
      <c r="C6" s="120"/>
      <c r="D6" s="77">
        <v>870</v>
      </c>
    </row>
    <row r="7" spans="1:5" ht="15.75" thickBot="1" x14ac:dyDescent="0.3">
      <c r="A7" s="118" t="s">
        <v>50</v>
      </c>
      <c r="B7" s="119"/>
      <c r="C7" s="120"/>
      <c r="D7" s="78">
        <v>706</v>
      </c>
    </row>
    <row r="8" spans="1:5" ht="15.75" thickBot="1" x14ac:dyDescent="0.3">
      <c r="A8" s="121" t="s">
        <v>5</v>
      </c>
      <c r="B8" s="122"/>
      <c r="C8" s="123"/>
      <c r="D8" s="78">
        <v>28</v>
      </c>
      <c r="E8" s="4"/>
    </row>
    <row r="9" spans="1:5" ht="15.75" thickBot="1" x14ac:dyDescent="0.3">
      <c r="A9" s="121" t="s">
        <v>6</v>
      </c>
      <c r="B9" s="122"/>
      <c r="C9" s="123"/>
      <c r="D9" s="79">
        <f>SUM(D7-D8)</f>
        <v>678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5"/>
      <c r="C12" s="14" t="s">
        <v>7</v>
      </c>
      <c r="D12" s="14" t="s">
        <v>8</v>
      </c>
      <c r="E12" s="6" t="s">
        <v>9</v>
      </c>
    </row>
    <row r="13" spans="1:5" ht="15.75" thickBot="1" x14ac:dyDescent="0.3">
      <c r="A13" s="113" t="s">
        <v>10</v>
      </c>
      <c r="B13" s="114"/>
      <c r="C13" s="34">
        <v>1229135803</v>
      </c>
      <c r="D13" s="35">
        <v>270061862</v>
      </c>
      <c r="E13" s="36">
        <f>SUM(C13:D13)</f>
        <v>1499197665</v>
      </c>
    </row>
    <row r="14" spans="1:5" ht="15.75" thickBot="1" x14ac:dyDescent="0.3">
      <c r="A14" s="9" t="s">
        <v>11</v>
      </c>
      <c r="B14" s="10" t="s">
        <v>5</v>
      </c>
      <c r="C14" s="37">
        <v>87436710</v>
      </c>
      <c r="D14" s="38">
        <v>6764204</v>
      </c>
      <c r="E14" s="63">
        <f t="shared" ref="E14" si="0">SUM(C14:D14)</f>
        <v>94200914</v>
      </c>
    </row>
    <row r="15" spans="1:5" ht="15.75" thickBot="1" x14ac:dyDescent="0.3">
      <c r="A15" s="9"/>
      <c r="B15" s="10" t="s">
        <v>6</v>
      </c>
      <c r="C15" s="40">
        <f>C13-C14</f>
        <v>1141699093</v>
      </c>
      <c r="D15" s="40">
        <f t="shared" ref="D15:E15" si="1">D13-D14</f>
        <v>263297658</v>
      </c>
      <c r="E15" s="40">
        <f t="shared" si="1"/>
        <v>1404996751</v>
      </c>
    </row>
    <row r="16" spans="1:5" x14ac:dyDescent="0.25">
      <c r="A16" s="1"/>
      <c r="B16" s="1"/>
      <c r="C16" s="18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6.25" thickBot="1" x14ac:dyDescent="0.3">
      <c r="A18" s="14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65" t="s">
        <v>15</v>
      </c>
      <c r="B19" s="66">
        <v>249745</v>
      </c>
      <c r="C19" s="66">
        <v>206897776</v>
      </c>
      <c r="D19" s="67">
        <f>SUM(B19:C19)</f>
        <v>207147521</v>
      </c>
      <c r="E19" s="17"/>
      <c r="G19" s="18"/>
    </row>
    <row r="20" spans="1:7" ht="26.25" thickBot="1" x14ac:dyDescent="0.3">
      <c r="A20" s="68" t="s">
        <v>16</v>
      </c>
      <c r="B20" s="69">
        <v>5537200</v>
      </c>
      <c r="C20" s="66">
        <v>17040314</v>
      </c>
      <c r="D20" s="70">
        <f>SUM(B20:C20)</f>
        <v>22577514</v>
      </c>
      <c r="E20" s="17"/>
    </row>
    <row r="21" spans="1:7" ht="51.75" thickBot="1" x14ac:dyDescent="0.3">
      <c r="A21" s="68" t="s">
        <v>17</v>
      </c>
      <c r="B21" s="69">
        <v>977259</v>
      </c>
      <c r="C21" s="66">
        <f>D21-B21</f>
        <v>39359568</v>
      </c>
      <c r="D21" s="70">
        <v>40336827</v>
      </c>
      <c r="E21" s="17"/>
      <c r="G21" s="18"/>
    </row>
    <row r="22" spans="1:7" ht="15.75" thickBot="1" x14ac:dyDescent="0.3">
      <c r="A22" s="71" t="s">
        <v>18</v>
      </c>
      <c r="B22" s="72">
        <v>0</v>
      </c>
      <c r="C22" s="66">
        <v>0</v>
      </c>
      <c r="D22" s="73">
        <f t="shared" ref="D22" si="2">SUM(B22:C22)</f>
        <v>0</v>
      </c>
      <c r="E22" s="8"/>
    </row>
    <row r="23" spans="1:7" ht="15.75" thickBot="1" x14ac:dyDescent="0.3">
      <c r="A23" s="21" t="s">
        <v>19</v>
      </c>
      <c r="B23" s="74">
        <f>SUM(B19:B22)</f>
        <v>6764204</v>
      </c>
      <c r="C23" s="75">
        <f>SUM(C19:C22)</f>
        <v>263297658</v>
      </c>
      <c r="D23" s="76">
        <f>SUM(D19:D22)</f>
        <v>270061862</v>
      </c>
      <c r="E23" s="25"/>
    </row>
    <row r="24" spans="1:7" x14ac:dyDescent="0.25">
      <c r="B24" s="33"/>
      <c r="C24" s="33"/>
      <c r="D24" s="18"/>
    </row>
    <row r="26" spans="1:7" ht="15.75" x14ac:dyDescent="0.25">
      <c r="A26" s="26" t="s">
        <v>51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43</v>
      </c>
      <c r="B30" s="127"/>
      <c r="C30" s="127"/>
    </row>
    <row r="31" spans="1:7" ht="15.75" x14ac:dyDescent="0.25">
      <c r="A31" s="26"/>
    </row>
  </sheetData>
  <mergeCells count="10">
    <mergeCell ref="A12:B12"/>
    <mergeCell ref="A13:B13"/>
    <mergeCell ref="A28:B28"/>
    <mergeCell ref="A30:C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workbookViewId="0">
      <selection activeCell="B19" sqref="B19"/>
    </sheetView>
  </sheetViews>
  <sheetFormatPr defaultRowHeight="15" x14ac:dyDescent="0.25"/>
  <cols>
    <col min="1" max="1" width="31.42578125" customWidth="1"/>
    <col min="2" max="2" width="11" bestFit="1" customWidth="1"/>
    <col min="3" max="3" width="14.28515625" customWidth="1"/>
    <col min="4" max="4" width="13.42578125" customWidth="1"/>
    <col min="5" max="5" width="12.42578125" bestFit="1" customWidth="1"/>
    <col min="6" max="7" width="13.85546875" customWidth="1"/>
  </cols>
  <sheetData>
    <row r="3" spans="1:5" ht="18.75" x14ac:dyDescent="0.25">
      <c r="A3" s="112" t="s">
        <v>55</v>
      </c>
      <c r="B3" s="112"/>
      <c r="C3" s="112"/>
      <c r="D3" s="1"/>
    </row>
    <row r="4" spans="1:5" thickBot="1" x14ac:dyDescent="0.35">
      <c r="A4" s="1"/>
      <c r="B4" s="1"/>
      <c r="C4" s="1"/>
      <c r="D4" s="1"/>
    </row>
    <row r="5" spans="1:5" ht="15.75" thickBot="1" x14ac:dyDescent="0.3">
      <c r="A5" s="115" t="s">
        <v>1</v>
      </c>
      <c r="B5" s="116"/>
      <c r="C5" s="117"/>
      <c r="D5" s="2" t="s">
        <v>2</v>
      </c>
    </row>
    <row r="6" spans="1:5" thickBot="1" x14ac:dyDescent="0.35">
      <c r="A6" s="130">
        <v>45658</v>
      </c>
      <c r="B6" s="119"/>
      <c r="C6" s="120"/>
      <c r="D6" s="77"/>
      <c r="E6" t="s">
        <v>52</v>
      </c>
    </row>
    <row r="7" spans="1:5" ht="15.75" thickBot="1" x14ac:dyDescent="0.3">
      <c r="A7" s="118" t="s">
        <v>53</v>
      </c>
      <c r="B7" s="119"/>
      <c r="C7" s="120"/>
      <c r="D7" s="78"/>
    </row>
    <row r="8" spans="1:5" ht="15.75" thickBot="1" x14ac:dyDescent="0.3">
      <c r="A8" s="121" t="s">
        <v>5</v>
      </c>
      <c r="B8" s="122"/>
      <c r="C8" s="123"/>
      <c r="D8" s="78"/>
      <c r="E8" s="4"/>
    </row>
    <row r="9" spans="1:5" ht="15.75" thickBot="1" x14ac:dyDescent="0.3">
      <c r="A9" s="121" t="s">
        <v>6</v>
      </c>
      <c r="B9" s="122"/>
      <c r="C9" s="123"/>
      <c r="D9" s="79">
        <f>SUM(D7-D8)</f>
        <v>0</v>
      </c>
      <c r="E9" s="1"/>
    </row>
    <row r="10" spans="1:5" ht="14.45" x14ac:dyDescent="0.3">
      <c r="A10" s="1"/>
      <c r="B10" s="1"/>
      <c r="C10" s="1"/>
      <c r="D10" s="1"/>
      <c r="E10" s="1"/>
    </row>
    <row r="11" spans="1:5" thickBot="1" x14ac:dyDescent="0.35">
      <c r="A11" s="1"/>
      <c r="B11" s="1"/>
      <c r="C11" s="1"/>
      <c r="D11" s="1"/>
    </row>
    <row r="12" spans="1:5" ht="39" thickBot="1" x14ac:dyDescent="0.3">
      <c r="A12" s="124" t="s">
        <v>1</v>
      </c>
      <c r="B12" s="128"/>
      <c r="C12" s="89" t="s">
        <v>7</v>
      </c>
      <c r="D12" s="87" t="s">
        <v>8</v>
      </c>
      <c r="E12" s="6" t="s">
        <v>9</v>
      </c>
    </row>
    <row r="13" spans="1:5" ht="15.75" thickBot="1" x14ac:dyDescent="0.3">
      <c r="A13" s="113" t="s">
        <v>10</v>
      </c>
      <c r="B13" s="129"/>
      <c r="C13" s="88">
        <v>1300436265</v>
      </c>
      <c r="D13" s="85">
        <v>157981997</v>
      </c>
      <c r="E13" s="36">
        <f>SUM(C13:D13)</f>
        <v>1458418262</v>
      </c>
    </row>
    <row r="14" spans="1:5" ht="15.75" thickBot="1" x14ac:dyDescent="0.3">
      <c r="A14" s="9" t="s">
        <v>11</v>
      </c>
      <c r="B14" s="10" t="s">
        <v>5</v>
      </c>
      <c r="C14" s="86">
        <v>85638375</v>
      </c>
      <c r="D14" s="38">
        <f>D13-D15</f>
        <v>15366185</v>
      </c>
      <c r="E14" s="63">
        <f t="shared" ref="E14:E15" si="0">SUM(C14:D14)</f>
        <v>101004560</v>
      </c>
    </row>
    <row r="15" spans="1:5" ht="15.75" thickBot="1" x14ac:dyDescent="0.3">
      <c r="A15" s="9"/>
      <c r="B15" s="10" t="s">
        <v>6</v>
      </c>
      <c r="C15" s="40">
        <f>C13-C14</f>
        <v>1214797890</v>
      </c>
      <c r="D15" s="40">
        <v>142615812</v>
      </c>
      <c r="E15" s="63">
        <f t="shared" si="0"/>
        <v>1357413702</v>
      </c>
    </row>
    <row r="16" spans="1:5" x14ac:dyDescent="0.25">
      <c r="A16" s="1"/>
      <c r="B16" s="1"/>
      <c r="C16" s="18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6.25" thickBot="1" x14ac:dyDescent="0.3">
      <c r="A18" s="14" t="s">
        <v>12</v>
      </c>
      <c r="B18" s="14" t="s">
        <v>13</v>
      </c>
      <c r="C18" s="14" t="s">
        <v>14</v>
      </c>
      <c r="D18" s="6" t="s">
        <v>9</v>
      </c>
      <c r="E18" s="13"/>
    </row>
    <row r="19" spans="1:7" ht="26.25" thickBot="1" x14ac:dyDescent="0.3">
      <c r="A19" s="65" t="s">
        <v>15</v>
      </c>
      <c r="B19" s="80">
        <v>0</v>
      </c>
      <c r="C19" s="80">
        <f>D19-B19</f>
        <v>86088105</v>
      </c>
      <c r="D19" s="81">
        <v>86088105</v>
      </c>
      <c r="E19" s="17"/>
      <c r="F19" s="90"/>
      <c r="G19" s="18"/>
    </row>
    <row r="20" spans="1:7" ht="26.25" thickBot="1" x14ac:dyDescent="0.3">
      <c r="A20" s="68" t="s">
        <v>16</v>
      </c>
      <c r="B20" s="82">
        <v>14109200</v>
      </c>
      <c r="C20" s="80">
        <f>D20-B20</f>
        <v>17584359</v>
      </c>
      <c r="D20" s="63">
        <v>31693559</v>
      </c>
      <c r="E20" s="17"/>
      <c r="F20" s="90"/>
    </row>
    <row r="21" spans="1:7" ht="51.75" thickBot="1" x14ac:dyDescent="0.3">
      <c r="A21" s="68" t="s">
        <v>17</v>
      </c>
      <c r="B21" s="82">
        <v>1256985</v>
      </c>
      <c r="C21" s="80">
        <f>D21-B21</f>
        <v>38778868</v>
      </c>
      <c r="D21" s="83">
        <v>40035853</v>
      </c>
      <c r="E21" s="17"/>
      <c r="F21" s="90"/>
      <c r="G21" s="18"/>
    </row>
    <row r="22" spans="1:7" ht="15.75" thickBot="1" x14ac:dyDescent="0.3">
      <c r="A22" s="71" t="s">
        <v>18</v>
      </c>
      <c r="B22" s="84">
        <v>0</v>
      </c>
      <c r="C22" s="80">
        <f>D22-B22</f>
        <v>164480</v>
      </c>
      <c r="D22" s="64">
        <v>164480</v>
      </c>
      <c r="E22" s="8"/>
      <c r="F22" s="90"/>
    </row>
    <row r="23" spans="1:7" ht="15.75" thickBot="1" x14ac:dyDescent="0.3">
      <c r="A23" s="21" t="s">
        <v>19</v>
      </c>
      <c r="B23" s="74">
        <f>SUM(B19:B22)</f>
        <v>15366185</v>
      </c>
      <c r="C23" s="75">
        <f>SUM(C19:C22)</f>
        <v>142615812</v>
      </c>
      <c r="D23" s="76">
        <f>SUM(D19:D22)</f>
        <v>157981997</v>
      </c>
      <c r="E23" s="25"/>
      <c r="F23" s="18"/>
    </row>
    <row r="24" spans="1:7" x14ac:dyDescent="0.25">
      <c r="B24" s="33"/>
      <c r="C24" s="33"/>
      <c r="D24" s="18"/>
    </row>
    <row r="26" spans="1:7" ht="15.75" x14ac:dyDescent="0.25">
      <c r="A26" s="26" t="s">
        <v>54</v>
      </c>
    </row>
    <row r="28" spans="1:7" ht="15.75" x14ac:dyDescent="0.25">
      <c r="A28" s="126" t="s">
        <v>33</v>
      </c>
      <c r="B28" s="127"/>
    </row>
    <row r="29" spans="1:7" ht="15.75" x14ac:dyDescent="0.25">
      <c r="A29" s="26"/>
    </row>
    <row r="30" spans="1:7" ht="15.75" x14ac:dyDescent="0.25">
      <c r="A30" s="126" t="s">
        <v>43</v>
      </c>
      <c r="B30" s="127"/>
      <c r="C30" s="127"/>
    </row>
    <row r="31" spans="1:7" ht="15.75" x14ac:dyDescent="0.25">
      <c r="A31" s="26"/>
    </row>
  </sheetData>
  <mergeCells count="10">
    <mergeCell ref="A12:B12"/>
    <mergeCell ref="A13:B13"/>
    <mergeCell ref="A28:B28"/>
    <mergeCell ref="A30:C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abSelected="1" workbookViewId="0">
      <selection activeCell="I41" sqref="I41"/>
    </sheetView>
  </sheetViews>
  <sheetFormatPr defaultRowHeight="15" x14ac:dyDescent="0.25"/>
  <cols>
    <col min="1" max="1" width="31.42578125" style="108" customWidth="1"/>
    <col min="2" max="2" width="11" style="108" bestFit="1" customWidth="1"/>
    <col min="3" max="3" width="14.28515625" style="108" customWidth="1"/>
    <col min="4" max="4" width="13.42578125" style="108" customWidth="1"/>
    <col min="5" max="5" width="12.42578125" style="108" bestFit="1" customWidth="1"/>
    <col min="6" max="7" width="13.85546875" style="108" customWidth="1"/>
    <col min="8" max="16384" width="9.140625" style="108"/>
  </cols>
  <sheetData>
    <row r="3" spans="1:6" ht="18.75" x14ac:dyDescent="0.25">
      <c r="A3" s="112" t="s">
        <v>57</v>
      </c>
      <c r="B3" s="112"/>
      <c r="C3" s="112"/>
      <c r="D3" s="1"/>
    </row>
    <row r="4" spans="1:6" ht="15.75" thickBot="1" x14ac:dyDescent="0.3">
      <c r="A4" s="1"/>
      <c r="B4" s="1"/>
      <c r="C4" s="1"/>
      <c r="D4" s="1"/>
    </row>
    <row r="5" spans="1:6" x14ac:dyDescent="0.25">
      <c r="A5" s="135" t="s">
        <v>1</v>
      </c>
      <c r="B5" s="136"/>
      <c r="C5" s="136"/>
      <c r="D5" s="92" t="s">
        <v>2</v>
      </c>
    </row>
    <row r="6" spans="1:6" x14ac:dyDescent="0.25">
      <c r="A6" s="137"/>
      <c r="B6" s="138"/>
      <c r="C6" s="138"/>
      <c r="D6" s="93">
        <v>809</v>
      </c>
    </row>
    <row r="7" spans="1:6" x14ac:dyDescent="0.25">
      <c r="A7" s="139" t="s">
        <v>56</v>
      </c>
      <c r="B7" s="138"/>
      <c r="C7" s="138"/>
      <c r="D7" s="93">
        <v>688</v>
      </c>
    </row>
    <row r="8" spans="1:6" x14ac:dyDescent="0.25">
      <c r="A8" s="140" t="s">
        <v>5</v>
      </c>
      <c r="B8" s="141"/>
      <c r="C8" s="141"/>
      <c r="D8" s="93">
        <v>40</v>
      </c>
      <c r="E8" s="4"/>
    </row>
    <row r="9" spans="1:6" ht="15.75" thickBot="1" x14ac:dyDescent="0.3">
      <c r="A9" s="142" t="s">
        <v>6</v>
      </c>
      <c r="B9" s="143"/>
      <c r="C9" s="143"/>
      <c r="D9" s="94">
        <f>SUM(D7-D8)</f>
        <v>648</v>
      </c>
      <c r="E9" s="1"/>
    </row>
    <row r="10" spans="1:6" x14ac:dyDescent="0.25">
      <c r="A10" s="1"/>
      <c r="B10" s="1"/>
      <c r="C10" s="1"/>
      <c r="D10" s="1"/>
      <c r="E10" s="1"/>
    </row>
    <row r="11" spans="1:6" ht="15.75" thickBot="1" x14ac:dyDescent="0.3">
      <c r="A11" s="1"/>
      <c r="B11" s="1"/>
      <c r="C11" s="1"/>
      <c r="D11" s="1"/>
    </row>
    <row r="12" spans="1:6" ht="39" thickBot="1" x14ac:dyDescent="0.3">
      <c r="A12" s="131" t="s">
        <v>1</v>
      </c>
      <c r="B12" s="132"/>
      <c r="C12" s="89" t="s">
        <v>7</v>
      </c>
      <c r="D12" s="89" t="s">
        <v>8</v>
      </c>
      <c r="E12" s="89" t="s">
        <v>9</v>
      </c>
    </row>
    <row r="13" spans="1:6" x14ac:dyDescent="0.25">
      <c r="A13" s="133" t="s">
        <v>10</v>
      </c>
      <c r="B13" s="134"/>
      <c r="C13" s="104">
        <v>964126737</v>
      </c>
      <c r="D13" s="105">
        <v>690196947</v>
      </c>
      <c r="E13" s="106">
        <f>SUM(C13:D13)</f>
        <v>1654323684</v>
      </c>
    </row>
    <row r="14" spans="1:6" x14ac:dyDescent="0.25">
      <c r="A14" s="110" t="s">
        <v>11</v>
      </c>
      <c r="B14" s="95" t="s">
        <v>5</v>
      </c>
      <c r="C14" s="38">
        <v>118703791</v>
      </c>
      <c r="D14" s="38">
        <v>259171015</v>
      </c>
      <c r="E14" s="63">
        <f t="shared" ref="E14:E15" si="0">SUM(C14:D14)</f>
        <v>377874806</v>
      </c>
    </row>
    <row r="15" spans="1:6" ht="15.75" thickBot="1" x14ac:dyDescent="0.3">
      <c r="A15" s="111"/>
      <c r="B15" s="96" t="s">
        <v>6</v>
      </c>
      <c r="C15" s="41">
        <f>C13-C14</f>
        <v>845422946</v>
      </c>
      <c r="D15" s="41">
        <f>D13-D14</f>
        <v>431025932</v>
      </c>
      <c r="E15" s="64">
        <f t="shared" si="0"/>
        <v>1276448878</v>
      </c>
      <c r="F15" s="18"/>
    </row>
    <row r="16" spans="1:6" x14ac:dyDescent="0.25">
      <c r="A16" s="1"/>
      <c r="B16" s="1"/>
      <c r="C16" s="18"/>
      <c r="D16" s="1"/>
      <c r="E16" s="13"/>
    </row>
    <row r="17" spans="1:7" ht="15.75" thickBot="1" x14ac:dyDescent="0.3">
      <c r="A17" s="1"/>
      <c r="B17" s="1"/>
      <c r="C17" s="1"/>
      <c r="D17" s="1"/>
      <c r="E17" s="13"/>
    </row>
    <row r="18" spans="1:7" ht="25.5" x14ac:dyDescent="0.25">
      <c r="A18" s="97" t="s">
        <v>12</v>
      </c>
      <c r="B18" s="98" t="s">
        <v>13</v>
      </c>
      <c r="C18" s="98" t="s">
        <v>14</v>
      </c>
      <c r="D18" s="99" t="s">
        <v>9</v>
      </c>
      <c r="E18" s="13"/>
    </row>
    <row r="19" spans="1:7" ht="25.5" x14ac:dyDescent="0.25">
      <c r="A19" s="109" t="s">
        <v>15</v>
      </c>
      <c r="B19" s="82">
        <v>594344</v>
      </c>
      <c r="C19" s="82">
        <v>7705967</v>
      </c>
      <c r="D19" s="63">
        <f>SUM(B19:C19)</f>
        <v>8300311</v>
      </c>
      <c r="E19" s="8"/>
      <c r="F19" s="90"/>
      <c r="G19" s="18"/>
    </row>
    <row r="20" spans="1:7" ht="25.5" x14ac:dyDescent="0.25">
      <c r="A20" s="109" t="s">
        <v>16</v>
      </c>
      <c r="B20" s="82">
        <v>0</v>
      </c>
      <c r="C20" s="82">
        <v>24304064</v>
      </c>
      <c r="D20" s="63">
        <f>SUM(B20:C20)</f>
        <v>24304064</v>
      </c>
      <c r="E20" s="8"/>
      <c r="F20" s="90"/>
      <c r="G20" s="18"/>
    </row>
    <row r="21" spans="1:7" ht="51" x14ac:dyDescent="0.25">
      <c r="A21" s="109" t="s">
        <v>17</v>
      </c>
      <c r="B21" s="82">
        <v>3954129</v>
      </c>
      <c r="C21" s="82">
        <v>62600864</v>
      </c>
      <c r="D21" s="100">
        <f>SUM(B21:C21)</f>
        <v>66554993</v>
      </c>
      <c r="E21" s="91"/>
      <c r="F21" s="90"/>
      <c r="G21" s="18"/>
    </row>
    <row r="22" spans="1:7" ht="32.25" customHeight="1" x14ac:dyDescent="0.25">
      <c r="A22" s="109" t="s">
        <v>18</v>
      </c>
      <c r="B22" s="82">
        <v>965778</v>
      </c>
      <c r="C22" s="82">
        <v>22576601</v>
      </c>
      <c r="D22" s="100">
        <f>SUM(B22:C22)</f>
        <v>23542379</v>
      </c>
      <c r="E22" s="8"/>
      <c r="F22" s="90"/>
    </row>
    <row r="23" spans="1:7" ht="15.75" thickBot="1" x14ac:dyDescent="0.3">
      <c r="A23" s="101" t="s">
        <v>19</v>
      </c>
      <c r="B23" s="102">
        <f>SUM(B19:B22)</f>
        <v>5514251</v>
      </c>
      <c r="C23" s="102">
        <f>SUM(C19:C22)</f>
        <v>117187496</v>
      </c>
      <c r="D23" s="103">
        <f>SUM(D19:D22)</f>
        <v>122701747</v>
      </c>
      <c r="E23" s="25"/>
      <c r="F23" s="18"/>
    </row>
    <row r="24" spans="1:7" x14ac:dyDescent="0.25">
      <c r="B24" s="33"/>
      <c r="C24" s="33"/>
      <c r="D24" s="18"/>
    </row>
    <row r="26" spans="1:7" ht="15.75" x14ac:dyDescent="0.25">
      <c r="A26" s="107"/>
    </row>
    <row r="28" spans="1:7" ht="15.75" x14ac:dyDescent="0.25">
      <c r="A28" s="126"/>
      <c r="B28" s="127"/>
    </row>
    <row r="29" spans="1:7" ht="15.75" x14ac:dyDescent="0.25">
      <c r="A29" s="107"/>
    </row>
    <row r="30" spans="1:7" ht="15.75" x14ac:dyDescent="0.25">
      <c r="A30" s="126"/>
      <c r="B30" s="127"/>
      <c r="C30" s="127"/>
    </row>
    <row r="31" spans="1:7" ht="15.75" x14ac:dyDescent="0.25">
      <c r="A31" s="107"/>
    </row>
  </sheetData>
  <mergeCells count="10">
    <mergeCell ref="A12:B12"/>
    <mergeCell ref="A13:B13"/>
    <mergeCell ref="A28:B28"/>
    <mergeCell ref="A30:C30"/>
    <mergeCell ref="A3:C3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2022.IV. n.év</vt:lpstr>
      <vt:lpstr>2023.I.n.év</vt:lpstr>
      <vt:lpstr>2023.II.n.év</vt:lpstr>
      <vt:lpstr>2023.III.</vt:lpstr>
      <vt:lpstr>2023.IV.</vt:lpstr>
      <vt:lpstr>2024.I.n.év.</vt:lpstr>
      <vt:lpstr>2024.II.n.év.</vt:lpstr>
      <vt:lpstr>2024.III.n.év</vt:lpstr>
      <vt:lpstr>2024.IV. n.év</vt:lpstr>
      <vt:lpstr>2025.I.név</vt:lpstr>
      <vt:lpstr>2026.II.n.év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varga.dorottya</dc:creator>
  <cp:lastModifiedBy>komoroczi.bernadett</cp:lastModifiedBy>
  <cp:lastPrinted>2024-07-12T11:08:20Z</cp:lastPrinted>
  <dcterms:created xsi:type="dcterms:W3CDTF">2022-11-02T08:09:44Z</dcterms:created>
  <dcterms:modified xsi:type="dcterms:W3CDTF">2026-09-23T10:11:56Z</dcterms:modified>
</cp:coreProperties>
</file>