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0" windowWidth="12375" windowHeight="12780" activeTab="4"/>
  </bookViews>
  <sheets>
    <sheet name="2023 I. né." sheetId="1" r:id="rId1"/>
    <sheet name="2023 II. né." sheetId="2" r:id="rId2"/>
    <sheet name="2023 III. né." sheetId="3" r:id="rId3"/>
    <sheet name="2023. IV. né." sheetId="4" r:id="rId4"/>
    <sheet name="2023." sheetId="5" r:id="rId5"/>
  </sheets>
  <calcPr calcId="144525"/>
</workbook>
</file>

<file path=xl/calcChain.xml><?xml version="1.0" encoding="utf-8"?>
<calcChain xmlns="http://schemas.openxmlformats.org/spreadsheetml/2006/main">
  <c r="C19" i="5" l="1"/>
  <c r="C20" i="5"/>
  <c r="D20" i="5" s="1"/>
  <c r="C21" i="5"/>
  <c r="D21" i="5" s="1"/>
  <c r="C22" i="5"/>
  <c r="C23" i="5"/>
  <c r="C24" i="5"/>
  <c r="B20" i="5"/>
  <c r="B21" i="5"/>
  <c r="B22" i="5"/>
  <c r="B23" i="5"/>
  <c r="B24" i="5"/>
  <c r="B19" i="5"/>
  <c r="B25" i="5" s="1"/>
  <c r="C14" i="5"/>
  <c r="C15" i="5"/>
  <c r="D15" i="5" s="1"/>
  <c r="B15" i="5"/>
  <c r="B14" i="5"/>
  <c r="C25" i="5"/>
  <c r="D24" i="5"/>
  <c r="D14" i="5"/>
  <c r="C13" i="5"/>
  <c r="B13" i="5"/>
  <c r="D9" i="5"/>
  <c r="D23" i="5" l="1"/>
  <c r="D22" i="5"/>
  <c r="D19" i="5"/>
  <c r="D25" i="5" s="1"/>
  <c r="D13" i="5"/>
  <c r="D9" i="4" l="1"/>
  <c r="D9" i="3" l="1"/>
  <c r="D9" i="2" l="1"/>
  <c r="C25" i="4" l="1"/>
  <c r="B25" i="4"/>
  <c r="D24" i="4"/>
  <c r="D23" i="4"/>
  <c r="D22" i="4"/>
  <c r="D21" i="4"/>
  <c r="D20" i="4"/>
  <c r="D19" i="4"/>
  <c r="D15" i="4"/>
  <c r="D14" i="4"/>
  <c r="C13" i="4"/>
  <c r="B13" i="4"/>
  <c r="D13" i="4" l="1"/>
  <c r="D25" i="4"/>
  <c r="C25" i="3"/>
  <c r="B25" i="3"/>
  <c r="D24" i="3"/>
  <c r="D23" i="3"/>
  <c r="D22" i="3"/>
  <c r="D21" i="3"/>
  <c r="D20" i="3"/>
  <c r="D19" i="3"/>
  <c r="D15" i="3"/>
  <c r="D14" i="3"/>
  <c r="C13" i="3"/>
  <c r="B13" i="3"/>
  <c r="C25" i="2"/>
  <c r="B25" i="2"/>
  <c r="D24" i="2"/>
  <c r="D23" i="2"/>
  <c r="D22" i="2"/>
  <c r="D21" i="2"/>
  <c r="D20" i="2"/>
  <c r="D19" i="2"/>
  <c r="D15" i="2"/>
  <c r="D14" i="2"/>
  <c r="C13" i="2"/>
  <c r="B13" i="2"/>
  <c r="D13" i="3" l="1"/>
  <c r="D25" i="3"/>
  <c r="D25" i="2"/>
  <c r="D13" i="2"/>
  <c r="D21" i="1" l="1"/>
  <c r="C25" i="1"/>
  <c r="D24" i="1"/>
  <c r="B25" i="1"/>
  <c r="D20" i="1" l="1"/>
  <c r="D22" i="1"/>
  <c r="D23" i="1"/>
  <c r="D19" i="1"/>
  <c r="D15" i="1"/>
  <c r="D14" i="1"/>
  <c r="C13" i="1"/>
  <c r="B13" i="1"/>
  <c r="D9" i="1"/>
  <c r="D25" i="1" l="1"/>
  <c r="D13" i="1"/>
</calcChain>
</file>

<file path=xl/sharedStrings.xml><?xml version="1.0" encoding="utf-8"?>
<sst xmlns="http://schemas.openxmlformats.org/spreadsheetml/2006/main" count="130" uniqueCount="33">
  <si>
    <t>Megnevezés</t>
  </si>
  <si>
    <t>Létszám (fő)</t>
  </si>
  <si>
    <t>vezetők</t>
  </si>
  <si>
    <t>nem vezetők</t>
  </si>
  <si>
    <t>Rendszeres juttatások (Ft)</t>
  </si>
  <si>
    <t>Nem rendszeres juttatások (Ft)</t>
  </si>
  <si>
    <t>Összesen (Ft)</t>
  </si>
  <si>
    <t>Személyi juttatások</t>
  </si>
  <si>
    <t>Nem rendszeres személyi juttatások (Ft)</t>
  </si>
  <si>
    <t>Vezetők</t>
  </si>
  <si>
    <t>Nem vezetők</t>
  </si>
  <si>
    <t>Céljuttatás, teljesítményjuttatás, készenléti, ügyeleti, helyettesítési díj</t>
  </si>
  <si>
    <t>Költségtérítés és hozzájárulás ( közlekedési költségtérítés, ruházati költségtérítés, szemüveg-, fogászati, folyószámla- költségtérítés,egyéb)</t>
  </si>
  <si>
    <t>Összesen:</t>
  </si>
  <si>
    <t xml:space="preserve"> vezetők</t>
  </si>
  <si>
    <t>Büntetés-végrehajtási Szervezet Oktatási, Továbbképzési és Rehabilitációs Központja</t>
  </si>
  <si>
    <t>Jutalom, végkielégítés</t>
  </si>
  <si>
    <t>Szociális jellegű juttatás (lakhatási támogatás, szociális támogatás)</t>
  </si>
  <si>
    <t>Egyéb személyi juttatások</t>
  </si>
  <si>
    <t>Béren kívüli juttatások</t>
  </si>
  <si>
    <t>Személyi juttatás 2023.I.negyedév</t>
  </si>
  <si>
    <t>Engedélyezett állományi létszám 2023.03.31-én</t>
  </si>
  <si>
    <t>Munkajogi létszám 2023.03.31-én</t>
  </si>
  <si>
    <t>Személyi juttatás 2023.II.negyedév</t>
  </si>
  <si>
    <t>Engedélyezett állományi létszám 2023.06.30-án</t>
  </si>
  <si>
    <t>Munkajogi létszám 2023.06.30-án</t>
  </si>
  <si>
    <t>Személyi juttatás 2023.III.negyedév</t>
  </si>
  <si>
    <t>Engedélyezett állományi létszám 2023.09.30-án</t>
  </si>
  <si>
    <t>Munkajogi létszám 2023.09.30-án</t>
  </si>
  <si>
    <t>Személyi juttatás 2023.IV.negyedév</t>
  </si>
  <si>
    <t>Engedélyezett állományi létszám 2023.12.31-én</t>
  </si>
  <si>
    <t>Munkajogi létszám 2023.12.31-én</t>
  </si>
  <si>
    <t>Személyi juttatás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</si>
</sst>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8">
    <xf numFmtId="0" fontId="0" fillId="0" borderId="0" xfId="0"/>
    <xf numFmtId="0" fontId="0" fillId="0" borderId="0" xfId="0"/>
    <xf numFmtId="0" fontId="0" fillId="0" borderId="0" xfId="0"/>
    <xf numFmtId="0" fontId="20" fillId="0" borderId="0" xfId="0" applyFont="1" applyAlignment="1">
      <alignment horizontal="left" vertical="center" wrapText="1"/>
    </xf>
    <xf numFmtId="0" fontId="19" fillId="0" borderId="0" xfId="0" applyFont="1" applyAlignment="1">
      <alignment horizontal="right" vertical="center"/>
    </xf>
    <xf numFmtId="0" fontId="20" fillId="0" borderId="19" xfId="0" applyFont="1" applyBorder="1" applyAlignment="1">
      <alignment horizontal="right" vertical="center" wrapText="1"/>
    </xf>
    <xf numFmtId="0" fontId="20" fillId="0" borderId="23" xfId="0" applyFont="1" applyBorder="1" applyAlignment="1">
      <alignment horizontal="right" vertical="center" wrapText="1"/>
    </xf>
    <xf numFmtId="0" fontId="21" fillId="0" borderId="0" xfId="0" applyFont="1"/>
    <xf numFmtId="0" fontId="18" fillId="0" borderId="0" xfId="0" applyFont="1" applyAlignment="1">
      <alignment vertical="center"/>
    </xf>
    <xf numFmtId="0" fontId="18" fillId="0" borderId="13" xfId="0" applyFont="1" applyBorder="1" applyAlignment="1">
      <alignment horizontal="right" vertical="center" wrapText="1"/>
    </xf>
    <xf numFmtId="0" fontId="19" fillId="0" borderId="14" xfId="0" applyFont="1" applyBorder="1" applyAlignment="1">
      <alignment horizontal="right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3" fontId="19" fillId="0" borderId="15" xfId="0" applyNumberFormat="1" applyFont="1" applyBorder="1" applyAlignment="1">
      <alignment horizontal="right" vertical="center" wrapText="1"/>
    </xf>
    <xf numFmtId="3" fontId="19" fillId="0" borderId="14" xfId="0" applyNumberFormat="1" applyFont="1" applyBorder="1" applyAlignment="1">
      <alignment horizontal="right" vertical="center" wrapText="1"/>
    </xf>
    <xf numFmtId="0" fontId="19" fillId="0" borderId="15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3" fontId="18" fillId="0" borderId="16" xfId="0" applyNumberFormat="1" applyFont="1" applyBorder="1" applyAlignment="1">
      <alignment horizontal="right" vertical="center" wrapText="1"/>
    </xf>
    <xf numFmtId="3" fontId="21" fillId="0" borderId="0" xfId="0" applyNumberFormat="1" applyFont="1"/>
    <xf numFmtId="0" fontId="18" fillId="0" borderId="17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0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3" fontId="19" fillId="0" borderId="24" xfId="0" applyNumberFormat="1" applyFont="1" applyBorder="1" applyAlignment="1">
      <alignment horizontal="right" vertical="center" wrapText="1"/>
    </xf>
    <xf numFmtId="3" fontId="19" fillId="0" borderId="25" xfId="0" applyNumberFormat="1" applyFont="1" applyBorder="1" applyAlignment="1">
      <alignment horizontal="right" vertical="center" wrapText="1"/>
    </xf>
    <xf numFmtId="3" fontId="19" fillId="0" borderId="20" xfId="0" applyNumberFormat="1" applyFont="1" applyBorder="1" applyAlignment="1">
      <alignment horizontal="right" vertical="center" wrapText="1"/>
    </xf>
    <xf numFmtId="3" fontId="19" fillId="0" borderId="22" xfId="0" applyNumberFormat="1" applyFont="1" applyBorder="1" applyAlignment="1">
      <alignment horizontal="right" vertical="center" wrapText="1"/>
    </xf>
    <xf numFmtId="0" fontId="18" fillId="0" borderId="17" xfId="0" applyFont="1" applyBorder="1" applyAlignment="1">
      <alignment vertical="center" wrapText="1"/>
    </xf>
    <xf numFmtId="3" fontId="19" fillId="0" borderId="18" xfId="0" applyNumberFormat="1" applyFont="1" applyBorder="1" applyAlignment="1">
      <alignment horizontal="right" vertical="center" wrapText="1"/>
    </xf>
    <xf numFmtId="3" fontId="19" fillId="0" borderId="21" xfId="0" applyNumberFormat="1" applyFont="1" applyBorder="1" applyAlignment="1">
      <alignment horizontal="righ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right" vertical="center" wrapText="1"/>
    </xf>
    <xf numFmtId="0" fontId="20" fillId="0" borderId="11" xfId="0" applyFont="1" applyBorder="1" applyAlignment="1">
      <alignment horizontal="right" vertical="center" wrapText="1"/>
    </xf>
    <xf numFmtId="0" fontId="20" fillId="0" borderId="12" xfId="0" applyFont="1" applyBorder="1" applyAlignment="1">
      <alignment horizontal="right" vertical="center" wrapText="1"/>
    </xf>
    <xf numFmtId="3" fontId="19" fillId="0" borderId="26" xfId="0" applyNumberFormat="1" applyFont="1" applyBorder="1" applyAlignment="1">
      <alignment horizontal="right" vertical="center" wrapText="1"/>
    </xf>
    <xf numFmtId="3" fontId="18" fillId="0" borderId="27" xfId="0" applyNumberFormat="1" applyFont="1" applyBorder="1" applyAlignment="1">
      <alignment horizontal="right" vertical="center" wrapText="1"/>
    </xf>
    <xf numFmtId="0" fontId="18" fillId="0" borderId="28" xfId="0" applyFont="1" applyBorder="1" applyAlignment="1">
      <alignment horizontal="center" vertical="center" wrapText="1"/>
    </xf>
    <xf numFmtId="3" fontId="19" fillId="0" borderId="29" xfId="0" applyNumberFormat="1" applyFont="1" applyBorder="1" applyAlignment="1">
      <alignment horizontal="right" vertical="center" wrapText="1"/>
    </xf>
    <xf numFmtId="0" fontId="18" fillId="0" borderId="12" xfId="0" applyFont="1" applyBorder="1" applyAlignment="1">
      <alignment horizontal="center" vertical="center" wrapText="1"/>
    </xf>
    <xf numFmtId="3" fontId="19" fillId="0" borderId="30" xfId="0" applyNumberFormat="1" applyFont="1" applyBorder="1" applyAlignment="1">
      <alignment horizontal="right" vertical="center" wrapText="1"/>
    </xf>
  </cellXfs>
  <cellStyles count="42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" xfId="15" builtinId="10" customBuiltin="1"/>
    <cellStyle name="Jelölőszín (1)" xfId="18" builtinId="29" customBuiltin="1"/>
    <cellStyle name="Jelölőszín (2)" xfId="22" builtinId="33" customBuiltin="1"/>
    <cellStyle name="Jelölőszín (3)" xfId="26" builtinId="37" customBuiltin="1"/>
    <cellStyle name="Jelölőszín (4)" xfId="30" builtinId="41" customBuiltin="1"/>
    <cellStyle name="Jelölőszín (5)" xfId="34" builtinId="45" customBuiltin="1"/>
    <cellStyle name="Jelölőszín (6)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7" workbookViewId="0">
      <selection activeCell="C19" sqref="C19"/>
    </sheetView>
  </sheetViews>
  <sheetFormatPr defaultRowHeight="15" x14ac:dyDescent="0.25"/>
  <cols>
    <col min="1" max="1" width="35.42578125" customWidth="1"/>
    <col min="2" max="2" width="16.85546875" customWidth="1"/>
    <col min="3" max="3" width="18.5703125" customWidth="1"/>
    <col min="4" max="4" width="15.85546875" customWidth="1"/>
    <col min="5" max="5" width="14.28515625" bestFit="1" customWidth="1"/>
  </cols>
  <sheetData>
    <row r="1" spans="1:6" ht="15.75" x14ac:dyDescent="0.25">
      <c r="A1" s="8" t="s">
        <v>15</v>
      </c>
      <c r="B1" s="1"/>
      <c r="C1" s="1"/>
      <c r="D1" s="1"/>
      <c r="E1" s="1"/>
    </row>
    <row r="2" spans="1:6" ht="15.6" x14ac:dyDescent="0.3">
      <c r="A2" s="7"/>
      <c r="B2" s="7"/>
      <c r="C2" s="7"/>
      <c r="D2" s="7"/>
      <c r="E2" s="7"/>
      <c r="F2" s="7"/>
    </row>
    <row r="3" spans="1:6" ht="15.75" x14ac:dyDescent="0.25">
      <c r="A3" s="8" t="s">
        <v>20</v>
      </c>
      <c r="B3" s="8"/>
      <c r="C3" s="4"/>
      <c r="D3" s="4"/>
      <c r="E3" s="7"/>
      <c r="F3" s="7"/>
    </row>
    <row r="4" spans="1:6" ht="16.149999999999999" thickBot="1" x14ac:dyDescent="0.35">
      <c r="A4" s="4"/>
      <c r="B4" s="4"/>
      <c r="C4" s="4"/>
      <c r="D4" s="4"/>
      <c r="E4" s="7"/>
      <c r="F4" s="7"/>
    </row>
    <row r="5" spans="1:6" ht="16.5" thickBot="1" x14ac:dyDescent="0.3">
      <c r="A5" s="22" t="s">
        <v>0</v>
      </c>
      <c r="B5" s="23"/>
      <c r="C5" s="24"/>
      <c r="D5" s="9" t="s">
        <v>1</v>
      </c>
      <c r="E5" s="7"/>
      <c r="F5" s="7"/>
    </row>
    <row r="6" spans="1:6" ht="16.5" thickBot="1" x14ac:dyDescent="0.3">
      <c r="A6" s="33" t="s">
        <v>21</v>
      </c>
      <c r="B6" s="34"/>
      <c r="C6" s="35"/>
      <c r="D6" s="10">
        <v>180</v>
      </c>
      <c r="E6" s="7"/>
      <c r="F6" s="7"/>
    </row>
    <row r="7" spans="1:6" ht="16.5" thickBot="1" x14ac:dyDescent="0.3">
      <c r="A7" s="36" t="s">
        <v>22</v>
      </c>
      <c r="B7" s="37"/>
      <c r="C7" s="38"/>
      <c r="D7" s="10">
        <v>152</v>
      </c>
      <c r="E7" s="7"/>
      <c r="F7" s="7"/>
    </row>
    <row r="8" spans="1:6" ht="16.5" thickBot="1" x14ac:dyDescent="0.3">
      <c r="A8" s="39" t="s">
        <v>2</v>
      </c>
      <c r="B8" s="40"/>
      <c r="C8" s="41"/>
      <c r="D8" s="10">
        <v>9</v>
      </c>
      <c r="E8" s="3"/>
      <c r="F8" s="7"/>
    </row>
    <row r="9" spans="1:6" ht="16.5" thickBot="1" x14ac:dyDescent="0.3">
      <c r="A9" s="39" t="s">
        <v>3</v>
      </c>
      <c r="B9" s="40"/>
      <c r="C9" s="41"/>
      <c r="D9" s="10">
        <f>+D7-D8</f>
        <v>143</v>
      </c>
      <c r="E9" s="4"/>
      <c r="F9" s="7"/>
    </row>
    <row r="10" spans="1:6" ht="15.6" x14ac:dyDescent="0.3">
      <c r="A10" s="4"/>
      <c r="B10" s="4"/>
      <c r="C10" s="4"/>
      <c r="D10" s="4"/>
      <c r="E10" s="4"/>
      <c r="F10" s="7"/>
    </row>
    <row r="11" spans="1:6" ht="16.149999999999999" thickBot="1" x14ac:dyDescent="0.35">
      <c r="A11" s="4"/>
      <c r="B11" s="4"/>
      <c r="C11" s="4"/>
      <c r="D11" s="4"/>
      <c r="E11" s="7"/>
      <c r="F11" s="7"/>
    </row>
    <row r="12" spans="1:6" ht="32.25" thickBot="1" x14ac:dyDescent="0.3">
      <c r="A12" s="19" t="s">
        <v>0</v>
      </c>
      <c r="B12" s="21" t="s">
        <v>4</v>
      </c>
      <c r="C12" s="21" t="s">
        <v>5</v>
      </c>
      <c r="D12" s="20" t="s">
        <v>6</v>
      </c>
      <c r="F12" s="7"/>
    </row>
    <row r="13" spans="1:6" ht="16.5" thickBot="1" x14ac:dyDescent="0.3">
      <c r="A13" s="30" t="s">
        <v>7</v>
      </c>
      <c r="B13" s="31">
        <f>+B14+B15</f>
        <v>213368875</v>
      </c>
      <c r="C13" s="31">
        <f>+C14+C15</f>
        <v>12594443</v>
      </c>
      <c r="D13" s="32">
        <f>+D14+D15</f>
        <v>225963318</v>
      </c>
      <c r="F13" s="7"/>
    </row>
    <row r="14" spans="1:6" ht="15.75" x14ac:dyDescent="0.25">
      <c r="A14" s="5" t="s">
        <v>14</v>
      </c>
      <c r="B14" s="28">
        <v>27220891</v>
      </c>
      <c r="C14" s="28">
        <v>912464</v>
      </c>
      <c r="D14" s="29">
        <f>+B14+C14</f>
        <v>28133355</v>
      </c>
      <c r="F14" s="7"/>
    </row>
    <row r="15" spans="1:6" ht="16.5" thickBot="1" x14ac:dyDescent="0.3">
      <c r="A15" s="6" t="s">
        <v>3</v>
      </c>
      <c r="B15" s="26">
        <v>186147984</v>
      </c>
      <c r="C15" s="26">
        <v>11681979</v>
      </c>
      <c r="D15" s="27">
        <f>+B15+C15</f>
        <v>197829963</v>
      </c>
      <c r="F15" s="7"/>
    </row>
    <row r="16" spans="1:6" ht="15.6" x14ac:dyDescent="0.3">
      <c r="A16" s="4"/>
      <c r="B16" s="4"/>
      <c r="C16" s="4"/>
      <c r="D16" s="4"/>
      <c r="E16" s="7"/>
      <c r="F16" s="7"/>
    </row>
    <row r="17" spans="1:6" ht="16.149999999999999" thickBot="1" x14ac:dyDescent="0.35">
      <c r="A17" s="4"/>
      <c r="B17" s="4"/>
      <c r="C17" s="4"/>
      <c r="D17" s="4"/>
      <c r="E17" s="7"/>
      <c r="F17" s="7"/>
    </row>
    <row r="18" spans="1:6" ht="32.25" thickBot="1" x14ac:dyDescent="0.3">
      <c r="A18" s="11" t="s">
        <v>8</v>
      </c>
      <c r="B18" s="11" t="s">
        <v>9</v>
      </c>
      <c r="C18" s="11" t="s">
        <v>10</v>
      </c>
      <c r="D18" s="12" t="s">
        <v>6</v>
      </c>
      <c r="E18" s="7"/>
      <c r="F18" s="7"/>
    </row>
    <row r="19" spans="1:6" ht="32.25" thickBot="1" x14ac:dyDescent="0.3">
      <c r="A19" s="15" t="s">
        <v>11</v>
      </c>
      <c r="B19" s="13">
        <v>347850</v>
      </c>
      <c r="C19" s="13">
        <v>5313549</v>
      </c>
      <c r="D19" s="14">
        <f>+B19+C19</f>
        <v>5661399</v>
      </c>
      <c r="E19" s="7"/>
      <c r="F19" s="7"/>
    </row>
    <row r="20" spans="1:6" ht="16.5" thickBot="1" x14ac:dyDescent="0.3">
      <c r="A20" s="15" t="s">
        <v>16</v>
      </c>
      <c r="B20" s="13">
        <v>0</v>
      </c>
      <c r="C20" s="13">
        <v>286918</v>
      </c>
      <c r="D20" s="14">
        <f t="shared" ref="D20:D24" si="0">+B20+C20</f>
        <v>286918</v>
      </c>
      <c r="E20" s="7"/>
      <c r="F20" s="7"/>
    </row>
    <row r="21" spans="1:6" s="2" customFormat="1" ht="16.5" thickBot="1" x14ac:dyDescent="0.3">
      <c r="A21" s="15" t="s">
        <v>19</v>
      </c>
      <c r="B21" s="13">
        <v>0</v>
      </c>
      <c r="C21" s="13">
        <v>0</v>
      </c>
      <c r="D21" s="14">
        <f t="shared" si="0"/>
        <v>0</v>
      </c>
      <c r="E21" s="7"/>
      <c r="F21" s="7"/>
    </row>
    <row r="22" spans="1:6" ht="63.75" thickBot="1" x14ac:dyDescent="0.3">
      <c r="A22" s="15" t="s">
        <v>12</v>
      </c>
      <c r="B22" s="13">
        <v>193080</v>
      </c>
      <c r="C22" s="13">
        <v>1476483</v>
      </c>
      <c r="D22" s="14">
        <f t="shared" si="0"/>
        <v>1669563</v>
      </c>
      <c r="E22" s="7"/>
      <c r="F22" s="7"/>
    </row>
    <row r="23" spans="1:6" ht="45.75" customHeight="1" thickBot="1" x14ac:dyDescent="0.3">
      <c r="A23" s="15" t="s">
        <v>17</v>
      </c>
      <c r="B23" s="13">
        <v>0</v>
      </c>
      <c r="C23" s="13">
        <v>968225</v>
      </c>
      <c r="D23" s="14">
        <f t="shared" si="0"/>
        <v>968225</v>
      </c>
      <c r="E23" s="7"/>
      <c r="F23" s="7"/>
    </row>
    <row r="24" spans="1:6" s="2" customFormat="1" ht="45.75" customHeight="1" thickBot="1" x14ac:dyDescent="0.3">
      <c r="A24" s="15" t="s">
        <v>18</v>
      </c>
      <c r="B24" s="13">
        <v>371534</v>
      </c>
      <c r="C24" s="13">
        <v>3636804</v>
      </c>
      <c r="D24" s="14">
        <f t="shared" si="0"/>
        <v>4008338</v>
      </c>
      <c r="E24" s="7"/>
      <c r="F24" s="7"/>
    </row>
    <row r="25" spans="1:6" ht="16.5" thickBot="1" x14ac:dyDescent="0.3">
      <c r="A25" s="16" t="s">
        <v>13</v>
      </c>
      <c r="B25" s="17">
        <f>SUM(B19:B24)</f>
        <v>912464</v>
      </c>
      <c r="C25" s="17">
        <f>SUM(C19:C24)</f>
        <v>11681979</v>
      </c>
      <c r="D25" s="17">
        <f>SUM(D19:D24)</f>
        <v>12594443</v>
      </c>
      <c r="E25" s="7"/>
      <c r="F25" s="7"/>
    </row>
    <row r="26" spans="1:6" ht="15.75" x14ac:dyDescent="0.25">
      <c r="A26" s="7"/>
      <c r="B26" s="7"/>
      <c r="C26" s="7"/>
      <c r="D26" s="7"/>
      <c r="E26" s="7"/>
      <c r="F26" s="7"/>
    </row>
    <row r="27" spans="1:6" ht="15.75" x14ac:dyDescent="0.25">
      <c r="A27" s="7"/>
      <c r="B27" s="7"/>
      <c r="C27" s="7"/>
      <c r="D27" s="18"/>
      <c r="E27" s="7"/>
      <c r="F27" s="7"/>
    </row>
    <row r="28" spans="1:6" x14ac:dyDescent="0.25">
      <c r="A28" s="2"/>
      <c r="B28" s="2"/>
      <c r="C28" s="2"/>
      <c r="D28" s="2"/>
      <c r="E28" s="2"/>
    </row>
    <row r="37" spans="1:1" x14ac:dyDescent="0.25">
      <c r="A37" s="25"/>
    </row>
  </sheetData>
  <mergeCells count="4">
    <mergeCell ref="A6:C6"/>
    <mergeCell ref="A7:C7"/>
    <mergeCell ref="A8:C8"/>
    <mergeCell ref="A9:C9"/>
  </mergeCells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10" workbookViewId="0">
      <selection activeCell="D13" sqref="D13"/>
    </sheetView>
  </sheetViews>
  <sheetFormatPr defaultColWidth="9.140625" defaultRowHeight="15" x14ac:dyDescent="0.25"/>
  <cols>
    <col min="1" max="1" width="35.42578125" style="2" customWidth="1"/>
    <col min="2" max="2" width="16.85546875" style="2" customWidth="1"/>
    <col min="3" max="3" width="18.5703125" style="2" customWidth="1"/>
    <col min="4" max="4" width="15.85546875" style="2" customWidth="1"/>
    <col min="5" max="5" width="14.28515625" style="2" bestFit="1" customWidth="1"/>
    <col min="6" max="16384" width="9.140625" style="2"/>
  </cols>
  <sheetData>
    <row r="1" spans="1:6" ht="15.75" x14ac:dyDescent="0.25">
      <c r="A1" s="8" t="s">
        <v>15</v>
      </c>
    </row>
    <row r="2" spans="1:6" ht="15.6" x14ac:dyDescent="0.3">
      <c r="A2" s="7"/>
      <c r="B2" s="7"/>
      <c r="C2" s="7"/>
      <c r="D2" s="7"/>
      <c r="E2" s="7"/>
      <c r="F2" s="7"/>
    </row>
    <row r="3" spans="1:6" ht="15.75" x14ac:dyDescent="0.25">
      <c r="A3" s="8" t="s">
        <v>23</v>
      </c>
      <c r="B3" s="8"/>
      <c r="C3" s="4"/>
      <c r="D3" s="4"/>
      <c r="E3" s="7"/>
      <c r="F3" s="7"/>
    </row>
    <row r="4" spans="1:6" ht="16.149999999999999" thickBot="1" x14ac:dyDescent="0.35">
      <c r="A4" s="4"/>
      <c r="B4" s="4"/>
      <c r="C4" s="4"/>
      <c r="D4" s="4"/>
      <c r="E4" s="7"/>
      <c r="F4" s="7"/>
    </row>
    <row r="5" spans="1:6" ht="16.5" thickBot="1" x14ac:dyDescent="0.3">
      <c r="A5" s="22" t="s">
        <v>0</v>
      </c>
      <c r="B5" s="23"/>
      <c r="C5" s="24"/>
      <c r="D5" s="9" t="s">
        <v>1</v>
      </c>
      <c r="E5" s="7"/>
      <c r="F5" s="7"/>
    </row>
    <row r="6" spans="1:6" ht="16.5" thickBot="1" x14ac:dyDescent="0.3">
      <c r="A6" s="33" t="s">
        <v>24</v>
      </c>
      <c r="B6" s="34"/>
      <c r="C6" s="35"/>
      <c r="D6" s="10">
        <v>180</v>
      </c>
      <c r="E6" s="7"/>
      <c r="F6" s="7"/>
    </row>
    <row r="7" spans="1:6" ht="16.5" thickBot="1" x14ac:dyDescent="0.3">
      <c r="A7" s="36" t="s">
        <v>25</v>
      </c>
      <c r="B7" s="37"/>
      <c r="C7" s="38"/>
      <c r="D7" s="10">
        <v>150</v>
      </c>
      <c r="E7" s="7"/>
      <c r="F7" s="7"/>
    </row>
    <row r="8" spans="1:6" ht="16.5" thickBot="1" x14ac:dyDescent="0.3">
      <c r="A8" s="39" t="s">
        <v>2</v>
      </c>
      <c r="B8" s="40"/>
      <c r="C8" s="41"/>
      <c r="D8" s="10">
        <v>9</v>
      </c>
      <c r="E8" s="3"/>
      <c r="F8" s="7"/>
    </row>
    <row r="9" spans="1:6" ht="16.5" thickBot="1" x14ac:dyDescent="0.3">
      <c r="A9" s="39" t="s">
        <v>3</v>
      </c>
      <c r="B9" s="40"/>
      <c r="C9" s="41"/>
      <c r="D9" s="10">
        <f>+D7-D8</f>
        <v>141</v>
      </c>
      <c r="E9" s="4"/>
      <c r="F9" s="7"/>
    </row>
    <row r="10" spans="1:6" ht="15.6" x14ac:dyDescent="0.3">
      <c r="A10" s="4"/>
      <c r="B10" s="4"/>
      <c r="C10" s="4"/>
      <c r="D10" s="4"/>
      <c r="E10" s="4"/>
      <c r="F10" s="7"/>
    </row>
    <row r="11" spans="1:6" ht="16.149999999999999" thickBot="1" x14ac:dyDescent="0.35">
      <c r="A11" s="4"/>
      <c r="B11" s="4"/>
      <c r="C11" s="4"/>
      <c r="D11" s="4"/>
      <c r="E11" s="7"/>
      <c r="F11" s="7"/>
    </row>
    <row r="12" spans="1:6" ht="32.25" thickBot="1" x14ac:dyDescent="0.3">
      <c r="A12" s="19" t="s">
        <v>0</v>
      </c>
      <c r="B12" s="21" t="s">
        <v>4</v>
      </c>
      <c r="C12" s="21" t="s">
        <v>5</v>
      </c>
      <c r="D12" s="20" t="s">
        <v>6</v>
      </c>
      <c r="F12" s="7"/>
    </row>
    <row r="13" spans="1:6" ht="16.5" thickBot="1" x14ac:dyDescent="0.3">
      <c r="A13" s="30" t="s">
        <v>7</v>
      </c>
      <c r="B13" s="31">
        <f>+B14+B15</f>
        <v>219915130</v>
      </c>
      <c r="C13" s="31">
        <f>+C14+C15</f>
        <v>43721884</v>
      </c>
      <c r="D13" s="32">
        <f>+D14+D15</f>
        <v>263637014</v>
      </c>
      <c r="F13" s="7"/>
    </row>
    <row r="14" spans="1:6" ht="15.75" x14ac:dyDescent="0.25">
      <c r="A14" s="5" t="s">
        <v>14</v>
      </c>
      <c r="B14" s="28">
        <v>22150238</v>
      </c>
      <c r="C14" s="28">
        <v>2286541</v>
      </c>
      <c r="D14" s="29">
        <f>+B14+C14</f>
        <v>24436779</v>
      </c>
      <c r="F14" s="7"/>
    </row>
    <row r="15" spans="1:6" ht="16.5" thickBot="1" x14ac:dyDescent="0.3">
      <c r="A15" s="6" t="s">
        <v>3</v>
      </c>
      <c r="B15" s="26">
        <v>197764892</v>
      </c>
      <c r="C15" s="26">
        <v>41435343</v>
      </c>
      <c r="D15" s="27">
        <f>+B15+C15</f>
        <v>239200235</v>
      </c>
      <c r="F15" s="7"/>
    </row>
    <row r="16" spans="1:6" ht="15.6" x14ac:dyDescent="0.3">
      <c r="A16" s="4"/>
      <c r="B16" s="4"/>
      <c r="C16" s="4"/>
      <c r="D16" s="4"/>
      <c r="E16" s="7"/>
      <c r="F16" s="7"/>
    </row>
    <row r="17" spans="1:6" ht="16.149999999999999" thickBot="1" x14ac:dyDescent="0.35">
      <c r="A17" s="4"/>
      <c r="B17" s="4"/>
      <c r="C17" s="4"/>
      <c r="D17" s="4"/>
      <c r="E17" s="7"/>
      <c r="F17" s="7"/>
    </row>
    <row r="18" spans="1:6" ht="32.25" thickBot="1" x14ac:dyDescent="0.3">
      <c r="A18" s="11" t="s">
        <v>8</v>
      </c>
      <c r="B18" s="11" t="s">
        <v>9</v>
      </c>
      <c r="C18" s="11" t="s">
        <v>10</v>
      </c>
      <c r="D18" s="12" t="s">
        <v>6</v>
      </c>
      <c r="E18" s="7"/>
      <c r="F18" s="7"/>
    </row>
    <row r="19" spans="1:6" ht="32.25" thickBot="1" x14ac:dyDescent="0.3">
      <c r="A19" s="15" t="s">
        <v>11</v>
      </c>
      <c r="B19" s="13">
        <v>647025</v>
      </c>
      <c r="C19" s="13">
        <v>4644812</v>
      </c>
      <c r="D19" s="14">
        <f>+B19+C19</f>
        <v>5291837</v>
      </c>
      <c r="E19" s="7"/>
      <c r="F19" s="7"/>
    </row>
    <row r="20" spans="1:6" ht="16.5" thickBot="1" x14ac:dyDescent="0.3">
      <c r="A20" s="15" t="s">
        <v>16</v>
      </c>
      <c r="B20" s="13">
        <v>67368</v>
      </c>
      <c r="C20" s="13">
        <v>1591968</v>
      </c>
      <c r="D20" s="14">
        <f t="shared" ref="D20:D24" si="0">+B20+C20</f>
        <v>1659336</v>
      </c>
      <c r="E20" s="7"/>
      <c r="F20" s="7"/>
    </row>
    <row r="21" spans="1:6" ht="16.5" thickBot="1" x14ac:dyDescent="0.3">
      <c r="A21" s="15" t="s">
        <v>19</v>
      </c>
      <c r="B21" s="13">
        <v>937500</v>
      </c>
      <c r="C21" s="13">
        <v>21348081</v>
      </c>
      <c r="D21" s="14">
        <f t="shared" si="0"/>
        <v>22285581</v>
      </c>
      <c r="E21" s="7"/>
      <c r="F21" s="7"/>
    </row>
    <row r="22" spans="1:6" ht="63.75" thickBot="1" x14ac:dyDescent="0.3">
      <c r="A22" s="15" t="s">
        <v>12</v>
      </c>
      <c r="B22" s="13">
        <v>634648</v>
      </c>
      <c r="C22" s="13">
        <v>5804730</v>
      </c>
      <c r="D22" s="14">
        <f t="shared" si="0"/>
        <v>6439378</v>
      </c>
      <c r="E22" s="7"/>
      <c r="F22" s="7"/>
    </row>
    <row r="23" spans="1:6" ht="45.75" customHeight="1" thickBot="1" x14ac:dyDescent="0.3">
      <c r="A23" s="15" t="s">
        <v>17</v>
      </c>
      <c r="B23" s="13">
        <v>0</v>
      </c>
      <c r="C23" s="13">
        <v>1248425</v>
      </c>
      <c r="D23" s="14">
        <f t="shared" si="0"/>
        <v>1248425</v>
      </c>
      <c r="E23" s="7"/>
      <c r="F23" s="7"/>
    </row>
    <row r="24" spans="1:6" ht="45.75" customHeight="1" thickBot="1" x14ac:dyDescent="0.3">
      <c r="A24" s="15" t="s">
        <v>18</v>
      </c>
      <c r="B24" s="13">
        <v>0</v>
      </c>
      <c r="C24" s="13">
        <v>6797327</v>
      </c>
      <c r="D24" s="14">
        <f t="shared" si="0"/>
        <v>6797327</v>
      </c>
      <c r="E24" s="7"/>
      <c r="F24" s="7"/>
    </row>
    <row r="25" spans="1:6" ht="16.5" thickBot="1" x14ac:dyDescent="0.3">
      <c r="A25" s="16" t="s">
        <v>13</v>
      </c>
      <c r="B25" s="17">
        <f>SUM(B19:B24)</f>
        <v>2286541</v>
      </c>
      <c r="C25" s="17">
        <f>SUM(C19:C24)</f>
        <v>41435343</v>
      </c>
      <c r="D25" s="17">
        <f>SUM(D19:D24)</f>
        <v>43721884</v>
      </c>
      <c r="E25" s="7"/>
      <c r="F25" s="7"/>
    </row>
    <row r="26" spans="1:6" ht="15.75" x14ac:dyDescent="0.25">
      <c r="A26" s="7"/>
      <c r="B26" s="7"/>
      <c r="C26" s="7"/>
      <c r="D26" s="7"/>
      <c r="E26" s="7"/>
      <c r="F26" s="7"/>
    </row>
    <row r="27" spans="1:6" ht="15.75" x14ac:dyDescent="0.25">
      <c r="A27" s="7"/>
      <c r="B27" s="7"/>
      <c r="C27" s="7"/>
      <c r="D27" s="18"/>
      <c r="E27" s="7"/>
      <c r="F27" s="7"/>
    </row>
    <row r="37" spans="1:1" x14ac:dyDescent="0.25">
      <c r="A37" s="25"/>
    </row>
  </sheetData>
  <mergeCells count="4">
    <mergeCell ref="A6:C6"/>
    <mergeCell ref="A7:C7"/>
    <mergeCell ref="A8:C8"/>
    <mergeCell ref="A9:C9"/>
  </mergeCells>
  <pageMargins left="0.7" right="0.7" top="0.75" bottom="0.75" header="0.3" footer="0.3"/>
  <pageSetup paperSize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10" workbookViewId="0">
      <selection activeCell="C15" sqref="C15"/>
    </sheetView>
  </sheetViews>
  <sheetFormatPr defaultColWidth="9.140625" defaultRowHeight="15" x14ac:dyDescent="0.25"/>
  <cols>
    <col min="1" max="1" width="35.42578125" style="2" customWidth="1"/>
    <col min="2" max="2" width="16.85546875" style="2" customWidth="1"/>
    <col min="3" max="3" width="18.5703125" style="2" customWidth="1"/>
    <col min="4" max="4" width="15.85546875" style="2" customWidth="1"/>
    <col min="5" max="5" width="14.28515625" style="2" bestFit="1" customWidth="1"/>
    <col min="6" max="16384" width="9.140625" style="2"/>
  </cols>
  <sheetData>
    <row r="1" spans="1:6" ht="15.75" x14ac:dyDescent="0.25">
      <c r="A1" s="8" t="s">
        <v>15</v>
      </c>
    </row>
    <row r="2" spans="1:6" ht="15.6" x14ac:dyDescent="0.3">
      <c r="A2" s="7"/>
      <c r="B2" s="7"/>
      <c r="C2" s="7"/>
      <c r="D2" s="7"/>
      <c r="E2" s="7"/>
      <c r="F2" s="7"/>
    </row>
    <row r="3" spans="1:6" ht="15.75" x14ac:dyDescent="0.25">
      <c r="A3" s="8" t="s">
        <v>26</v>
      </c>
      <c r="B3" s="8"/>
      <c r="C3" s="4"/>
      <c r="D3" s="4"/>
      <c r="E3" s="7"/>
      <c r="F3" s="7"/>
    </row>
    <row r="4" spans="1:6" ht="16.149999999999999" thickBot="1" x14ac:dyDescent="0.35">
      <c r="A4" s="4"/>
      <c r="B4" s="4"/>
      <c r="C4" s="4"/>
      <c r="D4" s="4"/>
      <c r="E4" s="7"/>
      <c r="F4" s="7"/>
    </row>
    <row r="5" spans="1:6" ht="16.5" thickBot="1" x14ac:dyDescent="0.3">
      <c r="A5" s="22" t="s">
        <v>0</v>
      </c>
      <c r="B5" s="23"/>
      <c r="C5" s="24"/>
      <c r="D5" s="9" t="s">
        <v>1</v>
      </c>
      <c r="E5" s="7"/>
      <c r="F5" s="7"/>
    </row>
    <row r="6" spans="1:6" ht="16.5" thickBot="1" x14ac:dyDescent="0.3">
      <c r="A6" s="33" t="s">
        <v>27</v>
      </c>
      <c r="B6" s="34"/>
      <c r="C6" s="35"/>
      <c r="D6" s="10">
        <v>180</v>
      </c>
      <c r="E6" s="7"/>
      <c r="F6" s="7"/>
    </row>
    <row r="7" spans="1:6" ht="16.5" thickBot="1" x14ac:dyDescent="0.3">
      <c r="A7" s="36" t="s">
        <v>28</v>
      </c>
      <c r="B7" s="37"/>
      <c r="C7" s="38"/>
      <c r="D7" s="10">
        <v>161</v>
      </c>
      <c r="E7" s="7"/>
      <c r="F7" s="7"/>
    </row>
    <row r="8" spans="1:6" ht="16.5" thickBot="1" x14ac:dyDescent="0.3">
      <c r="A8" s="39" t="s">
        <v>2</v>
      </c>
      <c r="B8" s="40"/>
      <c r="C8" s="41"/>
      <c r="D8" s="10">
        <v>10</v>
      </c>
      <c r="E8" s="3"/>
      <c r="F8" s="7"/>
    </row>
    <row r="9" spans="1:6" ht="16.5" thickBot="1" x14ac:dyDescent="0.3">
      <c r="A9" s="39" t="s">
        <v>3</v>
      </c>
      <c r="B9" s="40"/>
      <c r="C9" s="41"/>
      <c r="D9" s="10">
        <f>+D7-D8</f>
        <v>151</v>
      </c>
      <c r="E9" s="4"/>
      <c r="F9" s="7"/>
    </row>
    <row r="10" spans="1:6" ht="15.6" x14ac:dyDescent="0.3">
      <c r="A10" s="4"/>
      <c r="B10" s="4"/>
      <c r="C10" s="4"/>
      <c r="D10" s="4"/>
      <c r="E10" s="4"/>
      <c r="F10" s="7"/>
    </row>
    <row r="11" spans="1:6" ht="16.149999999999999" thickBot="1" x14ac:dyDescent="0.35">
      <c r="A11" s="4"/>
      <c r="B11" s="4"/>
      <c r="C11" s="4"/>
      <c r="D11" s="4"/>
      <c r="E11" s="7"/>
      <c r="F11" s="7"/>
    </row>
    <row r="12" spans="1:6" ht="32.25" thickBot="1" x14ac:dyDescent="0.3">
      <c r="A12" s="19" t="s">
        <v>0</v>
      </c>
      <c r="B12" s="21" t="s">
        <v>4</v>
      </c>
      <c r="C12" s="21" t="s">
        <v>5</v>
      </c>
      <c r="D12" s="20" t="s">
        <v>6</v>
      </c>
      <c r="F12" s="7"/>
    </row>
    <row r="13" spans="1:6" ht="16.5" thickBot="1" x14ac:dyDescent="0.3">
      <c r="A13" s="30" t="s">
        <v>7</v>
      </c>
      <c r="B13" s="31">
        <f>+B14+B15</f>
        <v>242511134</v>
      </c>
      <c r="C13" s="31">
        <f>+C14+C15</f>
        <v>13630600</v>
      </c>
      <c r="D13" s="32">
        <f>+D14+D15</f>
        <v>256141734</v>
      </c>
      <c r="F13" s="7"/>
    </row>
    <row r="14" spans="1:6" ht="15.75" x14ac:dyDescent="0.25">
      <c r="A14" s="5" t="s">
        <v>14</v>
      </c>
      <c r="B14" s="28">
        <v>29166128</v>
      </c>
      <c r="C14" s="28">
        <v>431004</v>
      </c>
      <c r="D14" s="29">
        <f>+B14+C14</f>
        <v>29597132</v>
      </c>
      <c r="F14" s="7"/>
    </row>
    <row r="15" spans="1:6" ht="16.5" thickBot="1" x14ac:dyDescent="0.3">
      <c r="A15" s="6" t="s">
        <v>3</v>
      </c>
      <c r="B15" s="26">
        <v>213345006</v>
      </c>
      <c r="C15" s="26">
        <v>13199596</v>
      </c>
      <c r="D15" s="27">
        <f>+B15+C15</f>
        <v>226544602</v>
      </c>
      <c r="F15" s="7"/>
    </row>
    <row r="16" spans="1:6" ht="15.6" x14ac:dyDescent="0.3">
      <c r="A16" s="4"/>
      <c r="B16" s="4"/>
      <c r="C16" s="4"/>
      <c r="D16" s="4"/>
      <c r="E16" s="7"/>
      <c r="F16" s="7"/>
    </row>
    <row r="17" spans="1:6" ht="16.149999999999999" thickBot="1" x14ac:dyDescent="0.35">
      <c r="A17" s="4"/>
      <c r="B17" s="4"/>
      <c r="C17" s="4"/>
      <c r="D17" s="4"/>
      <c r="E17" s="7"/>
      <c r="F17" s="7"/>
    </row>
    <row r="18" spans="1:6" ht="32.25" thickBot="1" x14ac:dyDescent="0.3">
      <c r="A18" s="11" t="s">
        <v>8</v>
      </c>
      <c r="B18" s="11" t="s">
        <v>9</v>
      </c>
      <c r="C18" s="11" t="s">
        <v>10</v>
      </c>
      <c r="D18" s="12" t="s">
        <v>6</v>
      </c>
      <c r="E18" s="7"/>
      <c r="F18" s="7"/>
    </row>
    <row r="19" spans="1:6" ht="32.25" thickBot="1" x14ac:dyDescent="0.3">
      <c r="A19" s="15" t="s">
        <v>11</v>
      </c>
      <c r="B19" s="13">
        <v>58895</v>
      </c>
      <c r="C19" s="13">
        <v>4838570</v>
      </c>
      <c r="D19" s="14">
        <f>+B19+C19</f>
        <v>4897465</v>
      </c>
      <c r="E19" s="7"/>
      <c r="F19" s="7"/>
    </row>
    <row r="20" spans="1:6" ht="16.5" thickBot="1" x14ac:dyDescent="0.3">
      <c r="A20" s="15" t="s">
        <v>16</v>
      </c>
      <c r="B20" s="13">
        <v>0</v>
      </c>
      <c r="C20" s="13">
        <v>143459</v>
      </c>
      <c r="D20" s="14">
        <f t="shared" ref="D20:D24" si="0">+B20+C20</f>
        <v>143459</v>
      </c>
      <c r="E20" s="7"/>
      <c r="F20" s="7"/>
    </row>
    <row r="21" spans="1:6" ht="16.5" thickBot="1" x14ac:dyDescent="0.3">
      <c r="A21" s="15" t="s">
        <v>19</v>
      </c>
      <c r="B21" s="13">
        <v>171661</v>
      </c>
      <c r="C21" s="13">
        <v>610014</v>
      </c>
      <c r="D21" s="14">
        <f t="shared" si="0"/>
        <v>781675</v>
      </c>
      <c r="E21" s="7"/>
      <c r="F21" s="7"/>
    </row>
    <row r="22" spans="1:6" ht="63.75" thickBot="1" x14ac:dyDescent="0.3">
      <c r="A22" s="15" t="s">
        <v>12</v>
      </c>
      <c r="B22" s="13">
        <v>194808</v>
      </c>
      <c r="C22" s="13">
        <v>2812666</v>
      </c>
      <c r="D22" s="14">
        <f t="shared" si="0"/>
        <v>3007474</v>
      </c>
      <c r="E22" s="7"/>
      <c r="F22" s="7"/>
    </row>
    <row r="23" spans="1:6" ht="45.75" customHeight="1" thickBot="1" x14ac:dyDescent="0.3">
      <c r="A23" s="15" t="s">
        <v>17</v>
      </c>
      <c r="B23" s="13">
        <v>0</v>
      </c>
      <c r="C23" s="13">
        <v>1574445</v>
      </c>
      <c r="D23" s="14">
        <f t="shared" si="0"/>
        <v>1574445</v>
      </c>
      <c r="E23" s="7"/>
      <c r="F23" s="7"/>
    </row>
    <row r="24" spans="1:6" ht="45.75" customHeight="1" thickBot="1" x14ac:dyDescent="0.3">
      <c r="A24" s="15" t="s">
        <v>18</v>
      </c>
      <c r="B24" s="13">
        <v>5640</v>
      </c>
      <c r="C24" s="13">
        <v>3220442</v>
      </c>
      <c r="D24" s="14">
        <f t="shared" si="0"/>
        <v>3226082</v>
      </c>
      <c r="E24" s="7"/>
      <c r="F24" s="7"/>
    </row>
    <row r="25" spans="1:6" ht="16.5" thickBot="1" x14ac:dyDescent="0.3">
      <c r="A25" s="16" t="s">
        <v>13</v>
      </c>
      <c r="B25" s="17">
        <f>SUM(B19:B24)</f>
        <v>431004</v>
      </c>
      <c r="C25" s="17">
        <f>SUM(C19:C24)</f>
        <v>13199596</v>
      </c>
      <c r="D25" s="17">
        <f>SUM(D19:D24)</f>
        <v>13630600</v>
      </c>
      <c r="E25" s="7"/>
      <c r="F25" s="7"/>
    </row>
    <row r="26" spans="1:6" ht="15.75" x14ac:dyDescent="0.25">
      <c r="A26" s="7"/>
      <c r="B26" s="7"/>
      <c r="C26" s="7"/>
      <c r="D26" s="7"/>
      <c r="E26" s="7"/>
      <c r="F26" s="7"/>
    </row>
    <row r="27" spans="1:6" ht="15.75" x14ac:dyDescent="0.25">
      <c r="A27" s="7"/>
      <c r="B27" s="7"/>
      <c r="C27" s="7"/>
      <c r="D27" s="18"/>
      <c r="E27" s="7"/>
      <c r="F27" s="7"/>
    </row>
    <row r="37" spans="1:1" x14ac:dyDescent="0.25">
      <c r="A37" s="25"/>
    </row>
  </sheetData>
  <mergeCells count="4">
    <mergeCell ref="A6:C6"/>
    <mergeCell ref="A7:C7"/>
    <mergeCell ref="A8:C8"/>
    <mergeCell ref="A9:C9"/>
  </mergeCells>
  <pageMargins left="0.7" right="0.7" top="0.75" bottom="0.75" header="0.3" footer="0.3"/>
  <pageSetup paperSize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8" workbookViewId="0">
      <selection activeCell="A18" sqref="A18"/>
    </sheetView>
  </sheetViews>
  <sheetFormatPr defaultColWidth="9.140625" defaultRowHeight="15" x14ac:dyDescent="0.25"/>
  <cols>
    <col min="1" max="1" width="35.42578125" style="2" customWidth="1"/>
    <col min="2" max="2" width="16.85546875" style="2" customWidth="1"/>
    <col min="3" max="3" width="18.5703125" style="2" customWidth="1"/>
    <col min="4" max="4" width="15.85546875" style="2" customWidth="1"/>
    <col min="5" max="5" width="14.28515625" style="2" bestFit="1" customWidth="1"/>
    <col min="6" max="16384" width="9.140625" style="2"/>
  </cols>
  <sheetData>
    <row r="1" spans="1:6" ht="15.75" x14ac:dyDescent="0.25">
      <c r="A1" s="8" t="s">
        <v>15</v>
      </c>
    </row>
    <row r="2" spans="1:6" ht="15.75" x14ac:dyDescent="0.25">
      <c r="A2" s="7"/>
      <c r="B2" s="7"/>
      <c r="C2" s="7"/>
      <c r="D2" s="7"/>
      <c r="E2" s="7"/>
      <c r="F2" s="7"/>
    </row>
    <row r="3" spans="1:6" ht="15.75" x14ac:dyDescent="0.25">
      <c r="A3" s="8" t="s">
        <v>29</v>
      </c>
      <c r="B3" s="8"/>
      <c r="C3" s="4"/>
      <c r="D3" s="4"/>
      <c r="E3" s="7"/>
      <c r="F3" s="7"/>
    </row>
    <row r="4" spans="1:6" ht="16.5" thickBot="1" x14ac:dyDescent="0.3">
      <c r="A4" s="4"/>
      <c r="B4" s="4"/>
      <c r="C4" s="4"/>
      <c r="D4" s="4"/>
      <c r="E4" s="7"/>
      <c r="F4" s="7"/>
    </row>
    <row r="5" spans="1:6" ht="16.5" thickBot="1" x14ac:dyDescent="0.3">
      <c r="A5" s="22" t="s">
        <v>0</v>
      </c>
      <c r="B5" s="23"/>
      <c r="C5" s="24"/>
      <c r="D5" s="9" t="s">
        <v>1</v>
      </c>
      <c r="E5" s="7"/>
      <c r="F5" s="7"/>
    </row>
    <row r="6" spans="1:6" ht="16.5" thickBot="1" x14ac:dyDescent="0.3">
      <c r="A6" s="33" t="s">
        <v>30</v>
      </c>
      <c r="B6" s="34"/>
      <c r="C6" s="35"/>
      <c r="D6" s="10">
        <v>180</v>
      </c>
      <c r="E6" s="7"/>
      <c r="F6" s="7"/>
    </row>
    <row r="7" spans="1:6" ht="16.5" thickBot="1" x14ac:dyDescent="0.3">
      <c r="A7" s="36" t="s">
        <v>31</v>
      </c>
      <c r="B7" s="37"/>
      <c r="C7" s="38"/>
      <c r="D7" s="10">
        <v>164</v>
      </c>
      <c r="E7" s="7"/>
      <c r="F7" s="7"/>
    </row>
    <row r="8" spans="1:6" ht="16.5" thickBot="1" x14ac:dyDescent="0.3">
      <c r="A8" s="39" t="s">
        <v>2</v>
      </c>
      <c r="B8" s="40"/>
      <c r="C8" s="41"/>
      <c r="D8" s="10">
        <v>11</v>
      </c>
      <c r="E8" s="3"/>
      <c r="F8" s="7"/>
    </row>
    <row r="9" spans="1:6" ht="16.5" thickBot="1" x14ac:dyDescent="0.3">
      <c r="A9" s="39" t="s">
        <v>3</v>
      </c>
      <c r="B9" s="40"/>
      <c r="C9" s="41"/>
      <c r="D9" s="10">
        <f>+D7-D8</f>
        <v>153</v>
      </c>
      <c r="E9" s="4"/>
      <c r="F9" s="7"/>
    </row>
    <row r="10" spans="1:6" ht="15.75" x14ac:dyDescent="0.25">
      <c r="A10" s="4"/>
      <c r="B10" s="4"/>
      <c r="C10" s="4"/>
      <c r="D10" s="4"/>
      <c r="E10" s="4"/>
      <c r="F10" s="7"/>
    </row>
    <row r="11" spans="1:6" ht="16.5" thickBot="1" x14ac:dyDescent="0.3">
      <c r="A11" s="4"/>
      <c r="B11" s="4"/>
      <c r="C11" s="4"/>
      <c r="D11" s="4"/>
      <c r="E11" s="7"/>
      <c r="F11" s="7"/>
    </row>
    <row r="12" spans="1:6" ht="32.25" thickBot="1" x14ac:dyDescent="0.3">
      <c r="A12" s="19" t="s">
        <v>0</v>
      </c>
      <c r="B12" s="21" t="s">
        <v>4</v>
      </c>
      <c r="C12" s="21" t="s">
        <v>5</v>
      </c>
      <c r="D12" s="20" t="s">
        <v>6</v>
      </c>
      <c r="F12" s="7"/>
    </row>
    <row r="13" spans="1:6" ht="16.5" thickBot="1" x14ac:dyDescent="0.3">
      <c r="A13" s="30" t="s">
        <v>7</v>
      </c>
      <c r="B13" s="31">
        <f>+B14+B15</f>
        <v>267755866</v>
      </c>
      <c r="C13" s="31">
        <f>+C14+C15</f>
        <v>27654238</v>
      </c>
      <c r="D13" s="32">
        <f>+D14+D15</f>
        <v>295410104</v>
      </c>
      <c r="F13" s="7"/>
    </row>
    <row r="14" spans="1:6" ht="15.75" x14ac:dyDescent="0.25">
      <c r="A14" s="5" t="s">
        <v>14</v>
      </c>
      <c r="B14" s="28">
        <v>37126425</v>
      </c>
      <c r="C14" s="28">
        <v>3183076</v>
      </c>
      <c r="D14" s="29">
        <f>+B14+C14</f>
        <v>40309501</v>
      </c>
      <c r="F14" s="7"/>
    </row>
    <row r="15" spans="1:6" ht="16.5" thickBot="1" x14ac:dyDescent="0.3">
      <c r="A15" s="6" t="s">
        <v>3</v>
      </c>
      <c r="B15" s="26">
        <v>230629441</v>
      </c>
      <c r="C15" s="26">
        <v>24471162</v>
      </c>
      <c r="D15" s="27">
        <f>+B15+C15</f>
        <v>255100603</v>
      </c>
      <c r="F15" s="7"/>
    </row>
    <row r="16" spans="1:6" ht="15.75" x14ac:dyDescent="0.25">
      <c r="A16" s="4"/>
      <c r="B16" s="4"/>
      <c r="C16" s="4"/>
      <c r="D16" s="4"/>
      <c r="E16" s="7"/>
      <c r="F16" s="7"/>
    </row>
    <row r="17" spans="1:6" ht="16.5" thickBot="1" x14ac:dyDescent="0.3">
      <c r="A17" s="4"/>
      <c r="B17" s="4"/>
      <c r="C17" s="4"/>
      <c r="D17" s="4"/>
      <c r="E17" s="7"/>
      <c r="F17" s="7"/>
    </row>
    <row r="18" spans="1:6" ht="32.25" thickBot="1" x14ac:dyDescent="0.3">
      <c r="A18" s="11" t="s">
        <v>8</v>
      </c>
      <c r="B18" s="11" t="s">
        <v>9</v>
      </c>
      <c r="C18" s="11" t="s">
        <v>10</v>
      </c>
      <c r="D18" s="12" t="s">
        <v>6</v>
      </c>
      <c r="E18" s="7"/>
      <c r="F18" s="7"/>
    </row>
    <row r="19" spans="1:6" ht="32.25" thickBot="1" x14ac:dyDescent="0.3">
      <c r="A19" s="15" t="s">
        <v>11</v>
      </c>
      <c r="B19" s="13">
        <v>918750</v>
      </c>
      <c r="C19" s="13">
        <v>9960581</v>
      </c>
      <c r="D19" s="14">
        <f>+B19+C19</f>
        <v>10879331</v>
      </c>
      <c r="E19" s="7"/>
      <c r="F19" s="7"/>
    </row>
    <row r="20" spans="1:6" ht="16.5" thickBot="1" x14ac:dyDescent="0.3">
      <c r="A20" s="15" t="s">
        <v>16</v>
      </c>
      <c r="B20" s="13">
        <v>1660212</v>
      </c>
      <c r="C20" s="13">
        <v>5539821</v>
      </c>
      <c r="D20" s="14">
        <f t="shared" ref="D20:D24" si="0">+B20+C20</f>
        <v>7200033</v>
      </c>
      <c r="E20" s="7"/>
      <c r="F20" s="7"/>
    </row>
    <row r="21" spans="1:6" ht="16.5" thickBot="1" x14ac:dyDescent="0.3">
      <c r="A21" s="15" t="s">
        <v>19</v>
      </c>
      <c r="B21" s="13">
        <v>0</v>
      </c>
      <c r="C21" s="13">
        <v>404488</v>
      </c>
      <c r="D21" s="14">
        <f t="shared" si="0"/>
        <v>404488</v>
      </c>
      <c r="E21" s="7"/>
      <c r="F21" s="7"/>
    </row>
    <row r="22" spans="1:6" ht="63.75" thickBot="1" x14ac:dyDescent="0.3">
      <c r="A22" s="15" t="s">
        <v>12</v>
      </c>
      <c r="B22" s="13">
        <v>525215</v>
      </c>
      <c r="C22" s="13">
        <v>4035660</v>
      </c>
      <c r="D22" s="14">
        <f t="shared" si="0"/>
        <v>4560875</v>
      </c>
      <c r="E22" s="7"/>
      <c r="F22" s="7"/>
    </row>
    <row r="23" spans="1:6" ht="45.75" customHeight="1" thickBot="1" x14ac:dyDescent="0.3">
      <c r="A23" s="15" t="s">
        <v>17</v>
      </c>
      <c r="B23" s="13">
        <v>0</v>
      </c>
      <c r="C23" s="13">
        <v>1299831</v>
      </c>
      <c r="D23" s="14">
        <f t="shared" si="0"/>
        <v>1299831</v>
      </c>
      <c r="E23" s="7"/>
      <c r="F23" s="7"/>
    </row>
    <row r="24" spans="1:6" ht="45.75" customHeight="1" thickBot="1" x14ac:dyDescent="0.3">
      <c r="A24" s="15" t="s">
        <v>18</v>
      </c>
      <c r="B24" s="13">
        <v>78899</v>
      </c>
      <c r="C24" s="13">
        <v>3230781</v>
      </c>
      <c r="D24" s="14">
        <f t="shared" si="0"/>
        <v>3309680</v>
      </c>
      <c r="E24" s="7"/>
      <c r="F24" s="7"/>
    </row>
    <row r="25" spans="1:6" ht="16.5" thickBot="1" x14ac:dyDescent="0.3">
      <c r="A25" s="16" t="s">
        <v>13</v>
      </c>
      <c r="B25" s="17">
        <f>SUM(B19:B24)</f>
        <v>3183076</v>
      </c>
      <c r="C25" s="17">
        <f>SUM(C19:C24)</f>
        <v>24471162</v>
      </c>
      <c r="D25" s="17">
        <f>SUM(D19:D24)</f>
        <v>27654238</v>
      </c>
      <c r="E25" s="7"/>
      <c r="F25" s="7"/>
    </row>
    <row r="26" spans="1:6" ht="15.75" x14ac:dyDescent="0.25">
      <c r="A26" s="7"/>
      <c r="B26" s="7"/>
      <c r="C26" s="7"/>
      <c r="D26" s="7"/>
      <c r="E26" s="7"/>
      <c r="F26" s="7"/>
    </row>
    <row r="27" spans="1:6" ht="15.75" x14ac:dyDescent="0.25">
      <c r="A27" s="7"/>
      <c r="B27" s="7"/>
      <c r="C27" s="7"/>
      <c r="D27" s="18"/>
      <c r="E27" s="7"/>
      <c r="F27" s="7"/>
    </row>
    <row r="37" spans="1:1" x14ac:dyDescent="0.25">
      <c r="A37" s="25"/>
    </row>
  </sheetData>
  <mergeCells count="4">
    <mergeCell ref="A6:C6"/>
    <mergeCell ref="A7:C7"/>
    <mergeCell ref="A8:C8"/>
    <mergeCell ref="A9:C9"/>
  </mergeCells>
  <pageMargins left="0.7" right="0.7" top="0.75" bottom="0.75" header="0.3" footer="0.3"/>
  <pageSetup paperSize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workbookViewId="0">
      <selection activeCell="A22" sqref="A22"/>
    </sheetView>
  </sheetViews>
  <sheetFormatPr defaultColWidth="9.140625" defaultRowHeight="15" x14ac:dyDescent="0.25"/>
  <cols>
    <col min="1" max="1" width="35.42578125" style="2" customWidth="1"/>
    <col min="2" max="2" width="16.85546875" style="2" customWidth="1"/>
    <col min="3" max="3" width="18.5703125" style="2" customWidth="1"/>
    <col min="4" max="4" width="15.85546875" style="2" customWidth="1"/>
    <col min="5" max="5" width="14.28515625" style="2" bestFit="1" customWidth="1"/>
    <col min="6" max="16384" width="9.140625" style="2"/>
  </cols>
  <sheetData>
    <row r="1" spans="1:6" ht="15.75" x14ac:dyDescent="0.25">
      <c r="A1" s="8" t="s">
        <v>15</v>
      </c>
    </row>
    <row r="2" spans="1:6" ht="15.75" x14ac:dyDescent="0.25">
      <c r="A2" s="7"/>
      <c r="B2" s="7"/>
      <c r="C2" s="7"/>
      <c r="D2" s="7"/>
      <c r="E2" s="7"/>
      <c r="F2" s="7"/>
    </row>
    <row r="3" spans="1:6" ht="15.75" x14ac:dyDescent="0.25">
      <c r="A3" s="8" t="s">
        <v>32</v>
      </c>
      <c r="B3" s="8"/>
      <c r="C3" s="4"/>
      <c r="D3" s="4"/>
      <c r="E3" s="7"/>
      <c r="F3" s="7"/>
    </row>
    <row r="4" spans="1:6" ht="16.5" thickBot="1" x14ac:dyDescent="0.3">
      <c r="A4" s="4"/>
      <c r="B4" s="4"/>
      <c r="C4" s="4"/>
      <c r="D4" s="4"/>
      <c r="E4" s="7"/>
      <c r="F4" s="7"/>
    </row>
    <row r="5" spans="1:6" ht="16.5" thickBot="1" x14ac:dyDescent="0.3">
      <c r="A5" s="22" t="s">
        <v>0</v>
      </c>
      <c r="B5" s="23"/>
      <c r="C5" s="24"/>
      <c r="D5" s="9" t="s">
        <v>1</v>
      </c>
      <c r="E5" s="7"/>
      <c r="F5" s="7"/>
    </row>
    <row r="6" spans="1:6" ht="16.5" thickBot="1" x14ac:dyDescent="0.3">
      <c r="A6" s="33" t="s">
        <v>30</v>
      </c>
      <c r="B6" s="34"/>
      <c r="C6" s="35"/>
      <c r="D6" s="10">
        <v>180</v>
      </c>
      <c r="E6" s="7"/>
      <c r="F6" s="7"/>
    </row>
    <row r="7" spans="1:6" ht="16.5" thickBot="1" x14ac:dyDescent="0.3">
      <c r="A7" s="36" t="s">
        <v>31</v>
      </c>
      <c r="B7" s="37"/>
      <c r="C7" s="38"/>
      <c r="D7" s="10">
        <v>164</v>
      </c>
      <c r="E7" s="7"/>
      <c r="F7" s="7"/>
    </row>
    <row r="8" spans="1:6" ht="16.5" thickBot="1" x14ac:dyDescent="0.3">
      <c r="A8" s="39" t="s">
        <v>2</v>
      </c>
      <c r="B8" s="40"/>
      <c r="C8" s="41"/>
      <c r="D8" s="10">
        <v>11</v>
      </c>
      <c r="E8" s="3"/>
      <c r="F8" s="7"/>
    </row>
    <row r="9" spans="1:6" ht="16.5" thickBot="1" x14ac:dyDescent="0.3">
      <c r="A9" s="39" t="s">
        <v>3</v>
      </c>
      <c r="B9" s="40"/>
      <c r="C9" s="41"/>
      <c r="D9" s="10">
        <f>+D7-D8</f>
        <v>153</v>
      </c>
      <c r="E9" s="4"/>
      <c r="F9" s="7"/>
    </row>
    <row r="10" spans="1:6" ht="15.75" x14ac:dyDescent="0.25">
      <c r="A10" s="4"/>
      <c r="B10" s="4"/>
      <c r="C10" s="4"/>
      <c r="D10" s="4"/>
      <c r="E10" s="4"/>
      <c r="F10" s="7"/>
    </row>
    <row r="11" spans="1:6" ht="16.5" thickBot="1" x14ac:dyDescent="0.3">
      <c r="A11" s="4"/>
      <c r="B11" s="4"/>
      <c r="C11" s="4"/>
      <c r="D11" s="4"/>
      <c r="E11" s="7"/>
      <c r="F11" s="7"/>
    </row>
    <row r="12" spans="1:6" ht="32.25" thickBot="1" x14ac:dyDescent="0.3">
      <c r="A12" s="19" t="s">
        <v>0</v>
      </c>
      <c r="B12" s="21" t="s">
        <v>4</v>
      </c>
      <c r="C12" s="21" t="s">
        <v>5</v>
      </c>
      <c r="D12" s="20" t="s">
        <v>6</v>
      </c>
      <c r="F12" s="7"/>
    </row>
    <row r="13" spans="1:6" ht="16.5" thickBot="1" x14ac:dyDescent="0.3">
      <c r="A13" s="30" t="s">
        <v>7</v>
      </c>
      <c r="B13" s="31">
        <f>+B14+B15</f>
        <v>943551005</v>
      </c>
      <c r="C13" s="31">
        <f>+C14+C15</f>
        <v>97601165</v>
      </c>
      <c r="D13" s="32">
        <f>+D14+D15</f>
        <v>1041152170</v>
      </c>
      <c r="F13" s="7"/>
    </row>
    <row r="14" spans="1:6" ht="15.75" x14ac:dyDescent="0.25">
      <c r="A14" s="5" t="s">
        <v>14</v>
      </c>
      <c r="B14" s="28">
        <f>+'2023 I. né.'!B14+'2023 II. né.'!B14+'2023 III. né.'!B14+'2023. IV. né.'!B14</f>
        <v>115663682</v>
      </c>
      <c r="C14" s="28">
        <f>+'2023 I. né.'!C14+'2023 II. né.'!C14+'2023 III. né.'!C14+'2023. IV. né.'!C14</f>
        <v>6813085</v>
      </c>
      <c r="D14" s="29">
        <f>+B14+C14</f>
        <v>122476767</v>
      </c>
      <c r="F14" s="7"/>
    </row>
    <row r="15" spans="1:6" ht="16.5" thickBot="1" x14ac:dyDescent="0.3">
      <c r="A15" s="6" t="s">
        <v>3</v>
      </c>
      <c r="B15" s="42">
        <f>+'2023 I. né.'!B15+'2023 II. né.'!B15+'2023 III. né.'!B15+'2023. IV. né.'!B15</f>
        <v>827887323</v>
      </c>
      <c r="C15" s="42">
        <f>+'2023 I. né.'!C15+'2023 II. né.'!C15+'2023 III. né.'!C15+'2023. IV. né.'!C15</f>
        <v>90788080</v>
      </c>
      <c r="D15" s="27">
        <f>+B15+C15</f>
        <v>918675403</v>
      </c>
      <c r="F15" s="7"/>
    </row>
    <row r="16" spans="1:6" ht="15.75" x14ac:dyDescent="0.25">
      <c r="A16" s="4"/>
      <c r="B16" s="4"/>
      <c r="C16" s="4"/>
      <c r="D16" s="4"/>
      <c r="E16" s="7"/>
      <c r="F16" s="7"/>
    </row>
    <row r="17" spans="1:6" ht="16.5" thickBot="1" x14ac:dyDescent="0.3">
      <c r="A17" s="4"/>
      <c r="B17" s="4"/>
      <c r="C17" s="4"/>
      <c r="D17" s="4"/>
      <c r="E17" s="7"/>
      <c r="F17" s="7"/>
    </row>
    <row r="18" spans="1:6" ht="32.25" thickBot="1" x14ac:dyDescent="0.3">
      <c r="A18" s="11" t="s">
        <v>8</v>
      </c>
      <c r="B18" s="44" t="s">
        <v>9</v>
      </c>
      <c r="C18" s="44" t="s">
        <v>10</v>
      </c>
      <c r="D18" s="46" t="s">
        <v>6</v>
      </c>
      <c r="E18" s="7"/>
      <c r="F18" s="7"/>
    </row>
    <row r="19" spans="1:6" ht="32.25" thickBot="1" x14ac:dyDescent="0.3">
      <c r="A19" s="15" t="s">
        <v>11</v>
      </c>
      <c r="B19" s="45">
        <f>+'2023 I. né.'!B19+'2023 II. né.'!B19+'2023 III. né.'!B19+'2023. IV. né.'!B19</f>
        <v>1972520</v>
      </c>
      <c r="C19" s="45">
        <f>+'2023 I. né.'!C19+'2023 II. né.'!C19+'2023 III. né.'!C19+'2023. IV. né.'!C19</f>
        <v>24757512</v>
      </c>
      <c r="D19" s="47">
        <f>+B19+C19</f>
        <v>26730032</v>
      </c>
      <c r="E19" s="7"/>
      <c r="F19" s="7"/>
    </row>
    <row r="20" spans="1:6" ht="16.5" thickBot="1" x14ac:dyDescent="0.3">
      <c r="A20" s="15" t="s">
        <v>16</v>
      </c>
      <c r="B20" s="45">
        <f>+'2023 I. né.'!B20+'2023 II. né.'!B20+'2023 III. né.'!B20+'2023. IV. né.'!B20</f>
        <v>1727580</v>
      </c>
      <c r="C20" s="45">
        <f>+'2023 I. né.'!C20+'2023 II. né.'!C20+'2023 III. né.'!C20+'2023. IV. né.'!C20</f>
        <v>7562166</v>
      </c>
      <c r="D20" s="47">
        <f t="shared" ref="D20:D24" si="0">+B20+C20</f>
        <v>9289746</v>
      </c>
      <c r="E20" s="7"/>
      <c r="F20" s="7"/>
    </row>
    <row r="21" spans="1:6" ht="16.5" thickBot="1" x14ac:dyDescent="0.3">
      <c r="A21" s="15" t="s">
        <v>19</v>
      </c>
      <c r="B21" s="45">
        <f>+'2023 I. né.'!B21+'2023 II. né.'!B21+'2023 III. né.'!B21+'2023. IV. né.'!B21</f>
        <v>1109161</v>
      </c>
      <c r="C21" s="45">
        <f>+'2023 I. né.'!C21+'2023 II. né.'!C21+'2023 III. né.'!C21+'2023. IV. né.'!C21</f>
        <v>22362583</v>
      </c>
      <c r="D21" s="47">
        <f t="shared" si="0"/>
        <v>23471744</v>
      </c>
      <c r="E21" s="7"/>
      <c r="F21" s="7"/>
    </row>
    <row r="22" spans="1:6" ht="63.75" thickBot="1" x14ac:dyDescent="0.3">
      <c r="A22" s="15" t="s">
        <v>12</v>
      </c>
      <c r="B22" s="45">
        <f>+'2023 I. né.'!B22+'2023 II. né.'!B22+'2023 III. né.'!B22+'2023. IV. né.'!B22</f>
        <v>1547751</v>
      </c>
      <c r="C22" s="45">
        <f>+'2023 I. né.'!C22+'2023 II. né.'!C22+'2023 III. né.'!C22+'2023. IV. né.'!C22</f>
        <v>14129539</v>
      </c>
      <c r="D22" s="47">
        <f t="shared" si="0"/>
        <v>15677290</v>
      </c>
      <c r="E22" s="7"/>
      <c r="F22" s="7"/>
    </row>
    <row r="23" spans="1:6" ht="45.75" customHeight="1" thickBot="1" x14ac:dyDescent="0.3">
      <c r="A23" s="15" t="s">
        <v>17</v>
      </c>
      <c r="B23" s="45">
        <f>+'2023 I. né.'!B23+'2023 II. né.'!B23+'2023 III. né.'!B23+'2023. IV. né.'!B23</f>
        <v>0</v>
      </c>
      <c r="C23" s="45">
        <f>+'2023 I. né.'!C23+'2023 II. né.'!C23+'2023 III. né.'!C23+'2023. IV. né.'!C23</f>
        <v>5090926</v>
      </c>
      <c r="D23" s="47">
        <f t="shared" si="0"/>
        <v>5090926</v>
      </c>
      <c r="E23" s="7"/>
      <c r="F23" s="7"/>
    </row>
    <row r="24" spans="1:6" ht="45.75" customHeight="1" thickBot="1" x14ac:dyDescent="0.3">
      <c r="A24" s="15" t="s">
        <v>18</v>
      </c>
      <c r="B24" s="45">
        <f>+'2023 I. né.'!B24+'2023 II. né.'!B24+'2023 III. né.'!B24+'2023. IV. né.'!B24</f>
        <v>456073</v>
      </c>
      <c r="C24" s="45">
        <f>+'2023 I. né.'!C24+'2023 II. né.'!C24+'2023 III. né.'!C24+'2023. IV. né.'!C24</f>
        <v>16885354</v>
      </c>
      <c r="D24" s="47">
        <f t="shared" si="0"/>
        <v>17341427</v>
      </c>
      <c r="E24" s="7"/>
      <c r="F24" s="7"/>
    </row>
    <row r="25" spans="1:6" ht="16.5" thickBot="1" x14ac:dyDescent="0.3">
      <c r="A25" s="16" t="s">
        <v>13</v>
      </c>
      <c r="B25" s="17">
        <f>SUM(B19:B24)</f>
        <v>6813085</v>
      </c>
      <c r="C25" s="17">
        <f>SUM(C19:C24)</f>
        <v>90788080</v>
      </c>
      <c r="D25" s="43">
        <f>SUM(D19:D24)</f>
        <v>97601165</v>
      </c>
      <c r="E25" s="7"/>
      <c r="F25" s="7"/>
    </row>
    <row r="26" spans="1:6" ht="15.75" x14ac:dyDescent="0.25">
      <c r="A26" s="7"/>
      <c r="B26" s="7"/>
      <c r="C26" s="7"/>
      <c r="D26" s="7"/>
      <c r="E26" s="7"/>
      <c r="F26" s="7"/>
    </row>
    <row r="27" spans="1:6" ht="15.75" x14ac:dyDescent="0.25">
      <c r="A27" s="7"/>
      <c r="B27" s="7"/>
      <c r="C27" s="7"/>
      <c r="D27" s="18"/>
      <c r="E27" s="7"/>
      <c r="F27" s="7"/>
    </row>
    <row r="37" spans="1:1" x14ac:dyDescent="0.25">
      <c r="A37" s="25"/>
    </row>
  </sheetData>
  <mergeCells count="4">
    <mergeCell ref="A6:C6"/>
    <mergeCell ref="A7:C7"/>
    <mergeCell ref="A8:C8"/>
    <mergeCell ref="A9:C9"/>
  </mergeCells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2023 I. né.</vt:lpstr>
      <vt:lpstr>2023 II. né.</vt:lpstr>
      <vt:lpstr>2023 III. né.</vt:lpstr>
      <vt:lpstr>2023. IV. né.</vt:lpstr>
      <vt:lpstr>2023.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varga.dorottya</dc:creator>
  <cp:lastModifiedBy>Szlottáné Sz Katalin</cp:lastModifiedBy>
  <cp:lastPrinted>2021-07-08T12:28:29Z</cp:lastPrinted>
  <dcterms:created xsi:type="dcterms:W3CDTF">2021-07-08T12:25:53Z</dcterms:created>
  <dcterms:modified xsi:type="dcterms:W3CDTF">2024-01-15T10:34:53Z</dcterms:modified>
</cp:coreProperties>
</file>